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15" windowWidth="10275" windowHeight="7140"/>
  </bookViews>
  <sheets>
    <sheet name="341-22" sheetId="1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'341-22'!$A$1:$O$247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'341-22'!$1:$10</definedName>
  </definedNames>
  <calcPr calcId="125725"/>
</workbook>
</file>

<file path=xl/calcChain.xml><?xml version="1.0" encoding="utf-8"?>
<calcChain xmlns="http://schemas.openxmlformats.org/spreadsheetml/2006/main">
  <c r="F241" i="1"/>
  <c r="G241" s="1"/>
  <c r="J241" s="1"/>
  <c r="K241" s="1"/>
  <c r="N241" s="1"/>
  <c r="F240"/>
  <c r="G240" s="1"/>
  <c r="J240" s="1"/>
  <c r="K240" s="1"/>
  <c r="N240" s="1"/>
  <c r="F239"/>
  <c r="G239" s="1"/>
  <c r="J239" s="1"/>
  <c r="K239" s="1"/>
  <c r="N239" s="1"/>
  <c r="F238"/>
  <c r="G238" s="1"/>
  <c r="J238" s="1"/>
  <c r="K238" s="1"/>
  <c r="N238" s="1"/>
  <c r="F237"/>
  <c r="G237" s="1"/>
  <c r="J237" s="1"/>
  <c r="M236"/>
  <c r="L236"/>
  <c r="L235" s="1"/>
  <c r="L233" s="1"/>
  <c r="I236"/>
  <c r="H236"/>
  <c r="H235" s="1"/>
  <c r="H233" s="1"/>
  <c r="E236"/>
  <c r="D236"/>
  <c r="D235" s="1"/>
  <c r="D233" s="1"/>
  <c r="C236"/>
  <c r="M235"/>
  <c r="I235"/>
  <c r="I233" s="1"/>
  <c r="E235"/>
  <c r="E233" s="1"/>
  <c r="C235"/>
  <c r="C233" s="1"/>
  <c r="F234"/>
  <c r="M233"/>
  <c r="G232"/>
  <c r="J232" s="1"/>
  <c r="K232" s="1"/>
  <c r="N232" s="1"/>
  <c r="F232"/>
  <c r="F231"/>
  <c r="M230"/>
  <c r="L230"/>
  <c r="L229" s="1"/>
  <c r="L227" s="1"/>
  <c r="I230"/>
  <c r="I229" s="1"/>
  <c r="I227" s="1"/>
  <c r="H230"/>
  <c r="E230"/>
  <c r="D230"/>
  <c r="C230"/>
  <c r="M229"/>
  <c r="M227" s="1"/>
  <c r="H229"/>
  <c r="H227" s="1"/>
  <c r="E229"/>
  <c r="E227" s="1"/>
  <c r="D229"/>
  <c r="C229"/>
  <c r="C227" s="1"/>
  <c r="G228"/>
  <c r="F228"/>
  <c r="D227"/>
  <c r="F226"/>
  <c r="F225" s="1"/>
  <c r="M225"/>
  <c r="L225"/>
  <c r="L223" s="1"/>
  <c r="I225"/>
  <c r="H225"/>
  <c r="H223" s="1"/>
  <c r="E225"/>
  <c r="E223" s="1"/>
  <c r="D225"/>
  <c r="D223" s="1"/>
  <c r="C225"/>
  <c r="C223" s="1"/>
  <c r="F224"/>
  <c r="G224" s="1"/>
  <c r="J224" s="1"/>
  <c r="K224" s="1"/>
  <c r="M223"/>
  <c r="I223"/>
  <c r="F223"/>
  <c r="F222"/>
  <c r="M221"/>
  <c r="M219" s="1"/>
  <c r="L221"/>
  <c r="L219" s="1"/>
  <c r="I221"/>
  <c r="I219" s="1"/>
  <c r="H221"/>
  <c r="E221"/>
  <c r="E219" s="1"/>
  <c r="D221"/>
  <c r="D219" s="1"/>
  <c r="D218" s="1"/>
  <c r="C221"/>
  <c r="F220"/>
  <c r="H219"/>
  <c r="C219"/>
  <c r="C218" s="1"/>
  <c r="G217"/>
  <c r="J217" s="1"/>
  <c r="K217" s="1"/>
  <c r="N217" s="1"/>
  <c r="F217"/>
  <c r="G216"/>
  <c r="G214" s="1"/>
  <c r="F216"/>
  <c r="J215"/>
  <c r="F215"/>
  <c r="G215" s="1"/>
  <c r="M214"/>
  <c r="L214"/>
  <c r="I214"/>
  <c r="H214"/>
  <c r="F214"/>
  <c r="E214"/>
  <c r="D214"/>
  <c r="C214"/>
  <c r="G213"/>
  <c r="J213" s="1"/>
  <c r="K213" s="1"/>
  <c r="N213" s="1"/>
  <c r="F213"/>
  <c r="G212"/>
  <c r="J212" s="1"/>
  <c r="F212"/>
  <c r="F211" s="1"/>
  <c r="M211"/>
  <c r="L211"/>
  <c r="I211"/>
  <c r="H211"/>
  <c r="E211"/>
  <c r="D211"/>
  <c r="C211"/>
  <c r="G210"/>
  <c r="J210" s="1"/>
  <c r="K210" s="1"/>
  <c r="N210" s="1"/>
  <c r="F210"/>
  <c r="F209"/>
  <c r="G209" s="1"/>
  <c r="F208"/>
  <c r="G208" s="1"/>
  <c r="J208" s="1"/>
  <c r="K208" s="1"/>
  <c r="M207"/>
  <c r="L207"/>
  <c r="I207"/>
  <c r="H207"/>
  <c r="F207"/>
  <c r="E207"/>
  <c r="D207"/>
  <c r="C207"/>
  <c r="J206"/>
  <c r="K206" s="1"/>
  <c r="N206" s="1"/>
  <c r="F206"/>
  <c r="G206" s="1"/>
  <c r="F205"/>
  <c r="G205" s="1"/>
  <c r="J205" s="1"/>
  <c r="F204"/>
  <c r="G204" s="1"/>
  <c r="J204" s="1"/>
  <c r="K204" s="1"/>
  <c r="N204" s="1"/>
  <c r="F203"/>
  <c r="G203" s="1"/>
  <c r="J203" s="1"/>
  <c r="K203" s="1"/>
  <c r="N203" s="1"/>
  <c r="M202"/>
  <c r="L202"/>
  <c r="I202"/>
  <c r="H202"/>
  <c r="F202"/>
  <c r="E202"/>
  <c r="D202"/>
  <c r="C202"/>
  <c r="F201"/>
  <c r="G200"/>
  <c r="J200" s="1"/>
  <c r="F200"/>
  <c r="M199"/>
  <c r="M198" s="1"/>
  <c r="L199"/>
  <c r="I199"/>
  <c r="I198" s="1"/>
  <c r="H199"/>
  <c r="E199"/>
  <c r="E198" s="1"/>
  <c r="D199"/>
  <c r="C199"/>
  <c r="L198"/>
  <c r="H198"/>
  <c r="J197"/>
  <c r="K197" s="1"/>
  <c r="N197" s="1"/>
  <c r="F197"/>
  <c r="G197" s="1"/>
  <c r="G196"/>
  <c r="F196"/>
  <c r="M195"/>
  <c r="L195"/>
  <c r="I195"/>
  <c r="I191" s="1"/>
  <c r="H195"/>
  <c r="F195"/>
  <c r="E195"/>
  <c r="D195"/>
  <c r="D191" s="1"/>
  <c r="C195"/>
  <c r="F194"/>
  <c r="G194" s="1"/>
  <c r="J194" s="1"/>
  <c r="K194" s="1"/>
  <c r="N194" s="1"/>
  <c r="F193"/>
  <c r="G193" s="1"/>
  <c r="M192"/>
  <c r="L192"/>
  <c r="I192"/>
  <c r="H192"/>
  <c r="E192"/>
  <c r="D192"/>
  <c r="C192"/>
  <c r="E191"/>
  <c r="F190"/>
  <c r="G190" s="1"/>
  <c r="J190" s="1"/>
  <c r="K190" s="1"/>
  <c r="N190" s="1"/>
  <c r="F189"/>
  <c r="G189" s="1"/>
  <c r="J189" s="1"/>
  <c r="M188"/>
  <c r="L188"/>
  <c r="I188"/>
  <c r="H188"/>
  <c r="E188"/>
  <c r="D188"/>
  <c r="C188"/>
  <c r="G187"/>
  <c r="J187" s="1"/>
  <c r="K187" s="1"/>
  <c r="N187" s="1"/>
  <c r="F187"/>
  <c r="G186"/>
  <c r="J186" s="1"/>
  <c r="K186" s="1"/>
  <c r="N186" s="1"/>
  <c r="F186"/>
  <c r="F185"/>
  <c r="M184"/>
  <c r="M182" s="1"/>
  <c r="L184"/>
  <c r="L182" s="1"/>
  <c r="I184"/>
  <c r="I182" s="1"/>
  <c r="H184"/>
  <c r="E184"/>
  <c r="E182" s="1"/>
  <c r="D184"/>
  <c r="D182" s="1"/>
  <c r="C184"/>
  <c r="C182" s="1"/>
  <c r="F183"/>
  <c r="H182"/>
  <c r="F180"/>
  <c r="G180" s="1"/>
  <c r="J180" s="1"/>
  <c r="K180" s="1"/>
  <c r="N180" s="1"/>
  <c r="F179"/>
  <c r="G179" s="1"/>
  <c r="J179" s="1"/>
  <c r="K179" s="1"/>
  <c r="N179" s="1"/>
  <c r="F178"/>
  <c r="G178" s="1"/>
  <c r="F177"/>
  <c r="G177" s="1"/>
  <c r="J177" s="1"/>
  <c r="K177" s="1"/>
  <c r="M176"/>
  <c r="L176"/>
  <c r="I176"/>
  <c r="H176"/>
  <c r="E176"/>
  <c r="D176"/>
  <c r="C176"/>
  <c r="J175"/>
  <c r="K175" s="1"/>
  <c r="N175" s="1"/>
  <c r="F175"/>
  <c r="G175" s="1"/>
  <c r="F174"/>
  <c r="G174" s="1"/>
  <c r="J174" s="1"/>
  <c r="K174" s="1"/>
  <c r="N174" s="1"/>
  <c r="F173"/>
  <c r="G173" s="1"/>
  <c r="J173" s="1"/>
  <c r="F172"/>
  <c r="G172" s="1"/>
  <c r="J172" s="1"/>
  <c r="K172" s="1"/>
  <c r="N172" s="1"/>
  <c r="M171"/>
  <c r="L171"/>
  <c r="L170" s="1"/>
  <c r="L166" s="1"/>
  <c r="I171"/>
  <c r="H171"/>
  <c r="H170" s="1"/>
  <c r="E171"/>
  <c r="D171"/>
  <c r="D170" s="1"/>
  <c r="C171"/>
  <c r="M170"/>
  <c r="I170"/>
  <c r="E170"/>
  <c r="E166" s="1"/>
  <c r="C170"/>
  <c r="F169"/>
  <c r="G169" s="1"/>
  <c r="J169" s="1"/>
  <c r="K169" s="1"/>
  <c r="N169" s="1"/>
  <c r="F168"/>
  <c r="M167"/>
  <c r="L167"/>
  <c r="I167"/>
  <c r="H167"/>
  <c r="E167"/>
  <c r="D167"/>
  <c r="C167"/>
  <c r="G164"/>
  <c r="J164" s="1"/>
  <c r="K164" s="1"/>
  <c r="N164" s="1"/>
  <c r="F164"/>
  <c r="F163"/>
  <c r="G163" s="1"/>
  <c r="J163" s="1"/>
  <c r="K163" s="1"/>
  <c r="N163" s="1"/>
  <c r="F162"/>
  <c r="G162" s="1"/>
  <c r="M161"/>
  <c r="L161"/>
  <c r="I161"/>
  <c r="H161"/>
  <c r="F161"/>
  <c r="E161"/>
  <c r="D161"/>
  <c r="D158" s="1"/>
  <c r="C161"/>
  <c r="C158" s="1"/>
  <c r="F160"/>
  <c r="G160" s="1"/>
  <c r="J160" s="1"/>
  <c r="K160" s="1"/>
  <c r="N160" s="1"/>
  <c r="G159"/>
  <c r="J159" s="1"/>
  <c r="F159"/>
  <c r="M158"/>
  <c r="L158"/>
  <c r="I158"/>
  <c r="H158"/>
  <c r="E158"/>
  <c r="N157"/>
  <c r="F157"/>
  <c r="G157" s="1"/>
  <c r="J157" s="1"/>
  <c r="K157" s="1"/>
  <c r="F156"/>
  <c r="G156" s="1"/>
  <c r="J156" s="1"/>
  <c r="K156" s="1"/>
  <c r="N156" s="1"/>
  <c r="F155"/>
  <c r="M154"/>
  <c r="M151" s="1"/>
  <c r="L154"/>
  <c r="L151" s="1"/>
  <c r="I154"/>
  <c r="I151" s="1"/>
  <c r="H154"/>
  <c r="H151" s="1"/>
  <c r="E154"/>
  <c r="D154"/>
  <c r="D151" s="1"/>
  <c r="C154"/>
  <c r="C151" s="1"/>
  <c r="F153"/>
  <c r="G153" s="1"/>
  <c r="J153" s="1"/>
  <c r="K153" s="1"/>
  <c r="N153" s="1"/>
  <c r="F152"/>
  <c r="G152" s="1"/>
  <c r="E151"/>
  <c r="F150"/>
  <c r="G150" s="1"/>
  <c r="J150" s="1"/>
  <c r="K150" s="1"/>
  <c r="N150" s="1"/>
  <c r="G149"/>
  <c r="J149" s="1"/>
  <c r="K149" s="1"/>
  <c r="N149" s="1"/>
  <c r="F149"/>
  <c r="G148"/>
  <c r="G147" s="1"/>
  <c r="F148"/>
  <c r="M147"/>
  <c r="M144" s="1"/>
  <c r="M143" s="1"/>
  <c r="M141" s="1"/>
  <c r="L147"/>
  <c r="L144" s="1"/>
  <c r="L143" s="1"/>
  <c r="L141" s="1"/>
  <c r="I147"/>
  <c r="I144" s="1"/>
  <c r="H147"/>
  <c r="F147"/>
  <c r="E147"/>
  <c r="E144" s="1"/>
  <c r="D147"/>
  <c r="D144" s="1"/>
  <c r="C147"/>
  <c r="F146"/>
  <c r="G146" s="1"/>
  <c r="J146" s="1"/>
  <c r="K146" s="1"/>
  <c r="N146" s="1"/>
  <c r="F145"/>
  <c r="H144"/>
  <c r="C144"/>
  <c r="F142"/>
  <c r="G142" s="1"/>
  <c r="J142" s="1"/>
  <c r="G140"/>
  <c r="J140" s="1"/>
  <c r="K140" s="1"/>
  <c r="N140" s="1"/>
  <c r="F140"/>
  <c r="F139"/>
  <c r="G139" s="1"/>
  <c r="J139" s="1"/>
  <c r="K139" s="1"/>
  <c r="M138"/>
  <c r="L138"/>
  <c r="I138"/>
  <c r="I134" s="1"/>
  <c r="H138"/>
  <c r="G138"/>
  <c r="E138"/>
  <c r="E134" s="1"/>
  <c r="D138"/>
  <c r="C138"/>
  <c r="F137"/>
  <c r="G137" s="1"/>
  <c r="J137" s="1"/>
  <c r="K137" s="1"/>
  <c r="N137" s="1"/>
  <c r="F136"/>
  <c r="F135" s="1"/>
  <c r="M135"/>
  <c r="L135"/>
  <c r="L134" s="1"/>
  <c r="I135"/>
  <c r="H135"/>
  <c r="E135"/>
  <c r="D135"/>
  <c r="D134" s="1"/>
  <c r="C135"/>
  <c r="M134"/>
  <c r="H134"/>
  <c r="C134"/>
  <c r="F133"/>
  <c r="G133" s="1"/>
  <c r="J133" s="1"/>
  <c r="K133" s="1"/>
  <c r="N133" s="1"/>
  <c r="F132"/>
  <c r="G132" s="1"/>
  <c r="J132" s="1"/>
  <c r="K132" s="1"/>
  <c r="N132" s="1"/>
  <c r="F131"/>
  <c r="G131" s="1"/>
  <c r="J131" s="1"/>
  <c r="K131" s="1"/>
  <c r="N131" s="1"/>
  <c r="F130"/>
  <c r="M129"/>
  <c r="M128" s="1"/>
  <c r="M126" s="1"/>
  <c r="M125" s="1"/>
  <c r="L129"/>
  <c r="I129"/>
  <c r="I128" s="1"/>
  <c r="H129"/>
  <c r="E129"/>
  <c r="D129"/>
  <c r="D128" s="1"/>
  <c r="C129"/>
  <c r="C128" s="1"/>
  <c r="C126" s="1"/>
  <c r="L128"/>
  <c r="L126" s="1"/>
  <c r="L125" s="1"/>
  <c r="H128"/>
  <c r="E128"/>
  <c r="E126" s="1"/>
  <c r="E125" s="1"/>
  <c r="F127"/>
  <c r="G127" s="1"/>
  <c r="J127" s="1"/>
  <c r="I126"/>
  <c r="H126"/>
  <c r="D126"/>
  <c r="D125" s="1"/>
  <c r="F123"/>
  <c r="G123" s="1"/>
  <c r="J123" s="1"/>
  <c r="K123" s="1"/>
  <c r="N123" s="1"/>
  <c r="F122"/>
  <c r="G122" s="1"/>
  <c r="J122" s="1"/>
  <c r="K122" s="1"/>
  <c r="N122" s="1"/>
  <c r="F121"/>
  <c r="G121" s="1"/>
  <c r="J121" s="1"/>
  <c r="K121" s="1"/>
  <c r="N121" s="1"/>
  <c r="F120"/>
  <c r="G120" s="1"/>
  <c r="J119"/>
  <c r="K119" s="1"/>
  <c r="F119"/>
  <c r="G119" s="1"/>
  <c r="M118"/>
  <c r="L118"/>
  <c r="I118"/>
  <c r="H118"/>
  <c r="F118"/>
  <c r="E118"/>
  <c r="D118"/>
  <c r="C118"/>
  <c r="G117"/>
  <c r="J117" s="1"/>
  <c r="K117" s="1"/>
  <c r="N117" s="1"/>
  <c r="F117"/>
  <c r="G116"/>
  <c r="J116" s="1"/>
  <c r="F116"/>
  <c r="F115" s="1"/>
  <c r="M115"/>
  <c r="L115"/>
  <c r="I115"/>
  <c r="H115"/>
  <c r="E115"/>
  <c r="D115"/>
  <c r="C115"/>
  <c r="G114"/>
  <c r="J114" s="1"/>
  <c r="K114" s="1"/>
  <c r="N114" s="1"/>
  <c r="F114"/>
  <c r="F113"/>
  <c r="G113" s="1"/>
  <c r="J113" s="1"/>
  <c r="K113" s="1"/>
  <c r="N113" s="1"/>
  <c r="F112"/>
  <c r="G112" s="1"/>
  <c r="J112" s="1"/>
  <c r="K112" s="1"/>
  <c r="N112" s="1"/>
  <c r="F111"/>
  <c r="M110"/>
  <c r="L110"/>
  <c r="I110"/>
  <c r="H110"/>
  <c r="E110"/>
  <c r="D110"/>
  <c r="C110"/>
  <c r="F109"/>
  <c r="G109" s="1"/>
  <c r="J109" s="1"/>
  <c r="K109" s="1"/>
  <c r="N109" s="1"/>
  <c r="F108"/>
  <c r="G108" s="1"/>
  <c r="J108" s="1"/>
  <c r="K108" s="1"/>
  <c r="N108" s="1"/>
  <c r="F107"/>
  <c r="G107" s="1"/>
  <c r="J107" s="1"/>
  <c r="K107" s="1"/>
  <c r="N107" s="1"/>
  <c r="F106"/>
  <c r="G106" s="1"/>
  <c r="J106" s="1"/>
  <c r="K106" s="1"/>
  <c r="N106" s="1"/>
  <c r="F105"/>
  <c r="G105" s="1"/>
  <c r="J105" s="1"/>
  <c r="M104"/>
  <c r="L104"/>
  <c r="L102" s="1"/>
  <c r="I104"/>
  <c r="H104"/>
  <c r="H102" s="1"/>
  <c r="E104"/>
  <c r="E102" s="1"/>
  <c r="D104"/>
  <c r="C104"/>
  <c r="C102" s="1"/>
  <c r="F103"/>
  <c r="G103" s="1"/>
  <c r="J103" s="1"/>
  <c r="M102"/>
  <c r="I102"/>
  <c r="D102"/>
  <c r="F101"/>
  <c r="G101" s="1"/>
  <c r="J101" s="1"/>
  <c r="K101" s="1"/>
  <c r="N101" s="1"/>
  <c r="F100"/>
  <c r="G100" s="1"/>
  <c r="M99"/>
  <c r="L99"/>
  <c r="L97" s="1"/>
  <c r="I99"/>
  <c r="H99"/>
  <c r="E99"/>
  <c r="E97" s="1"/>
  <c r="D99"/>
  <c r="C99"/>
  <c r="C97" s="1"/>
  <c r="F98"/>
  <c r="M97"/>
  <c r="M90" s="1"/>
  <c r="I97"/>
  <c r="H97"/>
  <c r="D97"/>
  <c r="G96"/>
  <c r="J96" s="1"/>
  <c r="K96" s="1"/>
  <c r="N96" s="1"/>
  <c r="F96"/>
  <c r="F95"/>
  <c r="G95" s="1"/>
  <c r="J95" s="1"/>
  <c r="M94"/>
  <c r="L94"/>
  <c r="I94"/>
  <c r="H94"/>
  <c r="E94"/>
  <c r="D94"/>
  <c r="C94"/>
  <c r="F93"/>
  <c r="G93" s="1"/>
  <c r="J93" s="1"/>
  <c r="K93" s="1"/>
  <c r="N93" s="1"/>
  <c r="F92"/>
  <c r="F91" s="1"/>
  <c r="M91"/>
  <c r="L91"/>
  <c r="I91"/>
  <c r="H91"/>
  <c r="E91"/>
  <c r="D91"/>
  <c r="D90" s="1"/>
  <c r="C91"/>
  <c r="F89"/>
  <c r="G89" s="1"/>
  <c r="J89" s="1"/>
  <c r="K89" s="1"/>
  <c r="N89" s="1"/>
  <c r="F88"/>
  <c r="G88" s="1"/>
  <c r="J88" s="1"/>
  <c r="K88" s="1"/>
  <c r="N88" s="1"/>
  <c r="F87"/>
  <c r="G87" s="1"/>
  <c r="M86"/>
  <c r="L86"/>
  <c r="I86"/>
  <c r="H86"/>
  <c r="E86"/>
  <c r="E83" s="1"/>
  <c r="D86"/>
  <c r="C86"/>
  <c r="C83" s="1"/>
  <c r="F85"/>
  <c r="G85" s="1"/>
  <c r="J85" s="1"/>
  <c r="K85" s="1"/>
  <c r="N85" s="1"/>
  <c r="F84"/>
  <c r="G84" s="1"/>
  <c r="J84" s="1"/>
  <c r="M83"/>
  <c r="L83"/>
  <c r="I83"/>
  <c r="H83"/>
  <c r="D83"/>
  <c r="F82"/>
  <c r="G82" s="1"/>
  <c r="J82" s="1"/>
  <c r="K82" s="1"/>
  <c r="N82" s="1"/>
  <c r="F81"/>
  <c r="G81" s="1"/>
  <c r="M80"/>
  <c r="L80"/>
  <c r="I80"/>
  <c r="H80"/>
  <c r="E80"/>
  <c r="D80"/>
  <c r="C80"/>
  <c r="F79"/>
  <c r="G79" s="1"/>
  <c r="J79" s="1"/>
  <c r="K79" s="1"/>
  <c r="N79" s="1"/>
  <c r="G78"/>
  <c r="F78"/>
  <c r="M77"/>
  <c r="M75" s="1"/>
  <c r="L77"/>
  <c r="L75" s="1"/>
  <c r="I77"/>
  <c r="I75" s="1"/>
  <c r="I68" s="1"/>
  <c r="H77"/>
  <c r="H75" s="1"/>
  <c r="E77"/>
  <c r="E75" s="1"/>
  <c r="E68" s="1"/>
  <c r="D77"/>
  <c r="D75" s="1"/>
  <c r="C77"/>
  <c r="F76"/>
  <c r="G76" s="1"/>
  <c r="J76" s="1"/>
  <c r="C75"/>
  <c r="F74"/>
  <c r="G74" s="1"/>
  <c r="J74" s="1"/>
  <c r="K74" s="1"/>
  <c r="N74" s="1"/>
  <c r="F73"/>
  <c r="F72" s="1"/>
  <c r="M72"/>
  <c r="L72"/>
  <c r="I72"/>
  <c r="H72"/>
  <c r="E72"/>
  <c r="D72"/>
  <c r="C72"/>
  <c r="G71"/>
  <c r="J71" s="1"/>
  <c r="K71" s="1"/>
  <c r="N71" s="1"/>
  <c r="F71"/>
  <c r="F70"/>
  <c r="G70" s="1"/>
  <c r="J70" s="1"/>
  <c r="M69"/>
  <c r="L69"/>
  <c r="I69"/>
  <c r="H69"/>
  <c r="F69"/>
  <c r="E69"/>
  <c r="D69"/>
  <c r="C69"/>
  <c r="C68"/>
  <c r="F67"/>
  <c r="G67" s="1"/>
  <c r="J67" s="1"/>
  <c r="K67" s="1"/>
  <c r="N67" s="1"/>
  <c r="F66"/>
  <c r="G66" s="1"/>
  <c r="F65"/>
  <c r="G65" s="1"/>
  <c r="J65" s="1"/>
  <c r="K65" s="1"/>
  <c r="N65" s="1"/>
  <c r="F64"/>
  <c r="G64" s="1"/>
  <c r="J64" s="1"/>
  <c r="M63"/>
  <c r="L63"/>
  <c r="I63"/>
  <c r="H63"/>
  <c r="E63"/>
  <c r="D63"/>
  <c r="C63"/>
  <c r="F62"/>
  <c r="G62" s="1"/>
  <c r="J62" s="1"/>
  <c r="K62" s="1"/>
  <c r="N62" s="1"/>
  <c r="F61"/>
  <c r="G61" s="1"/>
  <c r="F60"/>
  <c r="G60" s="1"/>
  <c r="J60" s="1"/>
  <c r="K60" s="1"/>
  <c r="N60" s="1"/>
  <c r="F59"/>
  <c r="G59" s="1"/>
  <c r="J59" s="1"/>
  <c r="M58"/>
  <c r="M57" s="1"/>
  <c r="M56" s="1"/>
  <c r="L58"/>
  <c r="I58"/>
  <c r="I57" s="1"/>
  <c r="I56" s="1"/>
  <c r="H58"/>
  <c r="E58"/>
  <c r="E57" s="1"/>
  <c r="E56" s="1"/>
  <c r="D58"/>
  <c r="C58"/>
  <c r="C57" s="1"/>
  <c r="C56" s="1"/>
  <c r="L57"/>
  <c r="L56" s="1"/>
  <c r="H57"/>
  <c r="H56" s="1"/>
  <c r="D57"/>
  <c r="D56" s="1"/>
  <c r="F54"/>
  <c r="G54" s="1"/>
  <c r="J54" s="1"/>
  <c r="K54" s="1"/>
  <c r="N54" s="1"/>
  <c r="F53"/>
  <c r="G53" s="1"/>
  <c r="J53" s="1"/>
  <c r="K53" s="1"/>
  <c r="N53" s="1"/>
  <c r="F52"/>
  <c r="G52" s="1"/>
  <c r="G51" s="1"/>
  <c r="M51"/>
  <c r="M48" s="1"/>
  <c r="L51"/>
  <c r="L48" s="1"/>
  <c r="I51"/>
  <c r="I48" s="1"/>
  <c r="H51"/>
  <c r="H48" s="1"/>
  <c r="E51"/>
  <c r="E48" s="1"/>
  <c r="D51"/>
  <c r="C51"/>
  <c r="C48" s="1"/>
  <c r="F50"/>
  <c r="G50" s="1"/>
  <c r="J50" s="1"/>
  <c r="K50" s="1"/>
  <c r="N50" s="1"/>
  <c r="F49"/>
  <c r="G49" s="1"/>
  <c r="D48"/>
  <c r="F47"/>
  <c r="G47" s="1"/>
  <c r="J47" s="1"/>
  <c r="K47" s="1"/>
  <c r="N47" s="1"/>
  <c r="F46"/>
  <c r="G46" s="1"/>
  <c r="F45"/>
  <c r="G45" s="1"/>
  <c r="J45" s="1"/>
  <c r="M44"/>
  <c r="M41" s="1"/>
  <c r="L44"/>
  <c r="I44"/>
  <c r="I41" s="1"/>
  <c r="I31" s="1"/>
  <c r="H44"/>
  <c r="E44"/>
  <c r="D44"/>
  <c r="C44"/>
  <c r="C41" s="1"/>
  <c r="F43"/>
  <c r="G43" s="1"/>
  <c r="J43" s="1"/>
  <c r="K43" s="1"/>
  <c r="N43" s="1"/>
  <c r="F42"/>
  <c r="L41"/>
  <c r="H41"/>
  <c r="E41"/>
  <c r="D41"/>
  <c r="F40"/>
  <c r="G40" s="1"/>
  <c r="G38" s="1"/>
  <c r="F39"/>
  <c r="G39" s="1"/>
  <c r="J39" s="1"/>
  <c r="M38"/>
  <c r="L38"/>
  <c r="I38"/>
  <c r="H38"/>
  <c r="E38"/>
  <c r="D38"/>
  <c r="C38"/>
  <c r="F37"/>
  <c r="G37" s="1"/>
  <c r="J37" s="1"/>
  <c r="K37" s="1"/>
  <c r="N37" s="1"/>
  <c r="F36"/>
  <c r="F35" s="1"/>
  <c r="M35"/>
  <c r="L35"/>
  <c r="L32" s="1"/>
  <c r="I35"/>
  <c r="H35"/>
  <c r="H32" s="1"/>
  <c r="E35"/>
  <c r="D35"/>
  <c r="D32" s="1"/>
  <c r="C35"/>
  <c r="F34"/>
  <c r="G34" s="1"/>
  <c r="J34" s="1"/>
  <c r="K34" s="1"/>
  <c r="N34" s="1"/>
  <c r="F33"/>
  <c r="G33" s="1"/>
  <c r="J33" s="1"/>
  <c r="M32"/>
  <c r="I32"/>
  <c r="C32"/>
  <c r="F30"/>
  <c r="G30" s="1"/>
  <c r="J30" s="1"/>
  <c r="K30" s="1"/>
  <c r="N30" s="1"/>
  <c r="F29"/>
  <c r="M28"/>
  <c r="M24" s="1"/>
  <c r="L28"/>
  <c r="I28"/>
  <c r="I24" s="1"/>
  <c r="H28"/>
  <c r="E28"/>
  <c r="E24" s="1"/>
  <c r="D28"/>
  <c r="D24" s="1"/>
  <c r="C28"/>
  <c r="F27"/>
  <c r="G27" s="1"/>
  <c r="J27" s="1"/>
  <c r="K27" s="1"/>
  <c r="N27" s="1"/>
  <c r="F26"/>
  <c r="G26" s="1"/>
  <c r="J26" s="1"/>
  <c r="K26" s="1"/>
  <c r="N26" s="1"/>
  <c r="F25"/>
  <c r="G25" s="1"/>
  <c r="J25" s="1"/>
  <c r="L24"/>
  <c r="H24"/>
  <c r="C24"/>
  <c r="F22"/>
  <c r="G22" s="1"/>
  <c r="J22" s="1"/>
  <c r="K22" s="1"/>
  <c r="N22" s="1"/>
  <c r="G21"/>
  <c r="F21"/>
  <c r="M20"/>
  <c r="M12" s="1"/>
  <c r="L20"/>
  <c r="I20"/>
  <c r="H20"/>
  <c r="E20"/>
  <c r="D20"/>
  <c r="C20"/>
  <c r="F19"/>
  <c r="G19" s="1"/>
  <c r="J19" s="1"/>
  <c r="K19" s="1"/>
  <c r="N19" s="1"/>
  <c r="F18"/>
  <c r="G18" s="1"/>
  <c r="J18" s="1"/>
  <c r="K18" s="1"/>
  <c r="N18" s="1"/>
  <c r="F17"/>
  <c r="G17" s="1"/>
  <c r="J17" s="1"/>
  <c r="K17" s="1"/>
  <c r="N17" s="1"/>
  <c r="F16"/>
  <c r="G16" s="1"/>
  <c r="G14" s="1"/>
  <c r="G13" s="1"/>
  <c r="F15"/>
  <c r="G15" s="1"/>
  <c r="J15" s="1"/>
  <c r="M14"/>
  <c r="L14"/>
  <c r="I14"/>
  <c r="H14"/>
  <c r="E14"/>
  <c r="D14"/>
  <c r="C14"/>
  <c r="M13"/>
  <c r="L13"/>
  <c r="I13"/>
  <c r="H13"/>
  <c r="E13"/>
  <c r="E12" s="1"/>
  <c r="D13"/>
  <c r="C13"/>
  <c r="C12"/>
  <c r="J46" l="1"/>
  <c r="K46" s="1"/>
  <c r="N46" s="1"/>
  <c r="G44"/>
  <c r="K205"/>
  <c r="N205" s="1"/>
  <c r="J202"/>
  <c r="G192"/>
  <c r="L218"/>
  <c r="N202"/>
  <c r="H68"/>
  <c r="L68"/>
  <c r="H90"/>
  <c r="L90"/>
  <c r="I125"/>
  <c r="D166"/>
  <c r="H166"/>
  <c r="I23"/>
  <c r="I12"/>
  <c r="F14"/>
  <c r="F13" s="1"/>
  <c r="D12"/>
  <c r="H12"/>
  <c r="L12"/>
  <c r="F28"/>
  <c r="F24" s="1"/>
  <c r="E32"/>
  <c r="E31" s="1"/>
  <c r="G36"/>
  <c r="J36" s="1"/>
  <c r="J35" s="1"/>
  <c r="F38"/>
  <c r="C31"/>
  <c r="C23" s="1"/>
  <c r="F51"/>
  <c r="G69"/>
  <c r="M68"/>
  <c r="F80"/>
  <c r="F86"/>
  <c r="I90"/>
  <c r="G94"/>
  <c r="F99"/>
  <c r="E90"/>
  <c r="F138"/>
  <c r="J138"/>
  <c r="D143"/>
  <c r="D141" s="1"/>
  <c r="C166"/>
  <c r="I166"/>
  <c r="M166"/>
  <c r="J171"/>
  <c r="E181"/>
  <c r="F192"/>
  <c r="F191" s="1"/>
  <c r="M191"/>
  <c r="C191"/>
  <c r="L191"/>
  <c r="L181" s="1"/>
  <c r="L165" s="1"/>
  <c r="L124" s="1"/>
  <c r="D198"/>
  <c r="C198"/>
  <c r="G202"/>
  <c r="G226"/>
  <c r="H143"/>
  <c r="H141" s="1"/>
  <c r="C90"/>
  <c r="C55" s="1"/>
  <c r="K33"/>
  <c r="K36"/>
  <c r="K105"/>
  <c r="J104"/>
  <c r="J102" s="1"/>
  <c r="K116"/>
  <c r="J115"/>
  <c r="K138"/>
  <c r="N139"/>
  <c r="N138" s="1"/>
  <c r="J49"/>
  <c r="G48"/>
  <c r="I55"/>
  <c r="I11" s="1"/>
  <c r="J61"/>
  <c r="K61" s="1"/>
  <c r="N61" s="1"/>
  <c r="G58"/>
  <c r="J66"/>
  <c r="K66" s="1"/>
  <c r="N66" s="1"/>
  <c r="G63"/>
  <c r="K70"/>
  <c r="J69"/>
  <c r="J94"/>
  <c r="K95"/>
  <c r="K142"/>
  <c r="J44"/>
  <c r="K45"/>
  <c r="J58"/>
  <c r="K59"/>
  <c r="J63"/>
  <c r="K64"/>
  <c r="M55"/>
  <c r="M31"/>
  <c r="M23" s="1"/>
  <c r="E55"/>
  <c r="J81"/>
  <c r="G80"/>
  <c r="J87"/>
  <c r="G86"/>
  <c r="J100"/>
  <c r="G99"/>
  <c r="L55"/>
  <c r="N119"/>
  <c r="J178"/>
  <c r="G176"/>
  <c r="G222"/>
  <c r="F221"/>
  <c r="F219" s="1"/>
  <c r="G234"/>
  <c r="K237"/>
  <c r="J236"/>
  <c r="J235" s="1"/>
  <c r="K15"/>
  <c r="J16"/>
  <c r="K16" s="1"/>
  <c r="N16" s="1"/>
  <c r="K25"/>
  <c r="E23"/>
  <c r="E11" s="1"/>
  <c r="G29"/>
  <c r="G35"/>
  <c r="G32" s="1"/>
  <c r="L31"/>
  <c r="L23" s="1"/>
  <c r="L11" s="1"/>
  <c r="K39"/>
  <c r="J40"/>
  <c r="K40" s="1"/>
  <c r="N40" s="1"/>
  <c r="G42"/>
  <c r="J52"/>
  <c r="H55"/>
  <c r="H11" s="1"/>
  <c r="K76"/>
  <c r="K84"/>
  <c r="G92"/>
  <c r="F97"/>
  <c r="K103"/>
  <c r="G104"/>
  <c r="G102" s="1"/>
  <c r="J148"/>
  <c r="J152"/>
  <c r="J162"/>
  <c r="G161"/>
  <c r="K173"/>
  <c r="M181"/>
  <c r="J216"/>
  <c r="K216" s="1"/>
  <c r="N216" s="1"/>
  <c r="J226"/>
  <c r="G225"/>
  <c r="G223" s="1"/>
  <c r="J228"/>
  <c r="G236"/>
  <c r="G235" s="1"/>
  <c r="F20"/>
  <c r="F12" s="1"/>
  <c r="G20"/>
  <c r="G12" s="1"/>
  <c r="H31"/>
  <c r="H23" s="1"/>
  <c r="F48"/>
  <c r="D68"/>
  <c r="D55" s="1"/>
  <c r="F77"/>
  <c r="F75" s="1"/>
  <c r="F68" s="1"/>
  <c r="G77"/>
  <c r="G75" s="1"/>
  <c r="G98"/>
  <c r="G118"/>
  <c r="K127"/>
  <c r="F129"/>
  <c r="F128" s="1"/>
  <c r="F126" s="1"/>
  <c r="C143"/>
  <c r="C141" s="1"/>
  <c r="F171"/>
  <c r="G183"/>
  <c r="G185"/>
  <c r="F184"/>
  <c r="F182" s="1"/>
  <c r="J188"/>
  <c r="H191"/>
  <c r="H181" s="1"/>
  <c r="H165" s="1"/>
  <c r="J196"/>
  <c r="G195"/>
  <c r="G191" s="1"/>
  <c r="K202"/>
  <c r="N208"/>
  <c r="K215"/>
  <c r="H218"/>
  <c r="G220"/>
  <c r="J21"/>
  <c r="F32"/>
  <c r="D31"/>
  <c r="D23" s="1"/>
  <c r="D11" s="1"/>
  <c r="F44"/>
  <c r="F41" s="1"/>
  <c r="F58"/>
  <c r="F63"/>
  <c r="G73"/>
  <c r="J78"/>
  <c r="F83"/>
  <c r="G83"/>
  <c r="F94"/>
  <c r="F104"/>
  <c r="F102" s="1"/>
  <c r="F110"/>
  <c r="G111"/>
  <c r="G115"/>
  <c r="J120"/>
  <c r="H125"/>
  <c r="G130"/>
  <c r="G145"/>
  <c r="F144"/>
  <c r="F154"/>
  <c r="F151" s="1"/>
  <c r="G155"/>
  <c r="K159"/>
  <c r="F167"/>
  <c r="G168"/>
  <c r="G171"/>
  <c r="F176"/>
  <c r="N177"/>
  <c r="C181"/>
  <c r="C165" s="1"/>
  <c r="I181"/>
  <c r="G188"/>
  <c r="K189"/>
  <c r="K200"/>
  <c r="J209"/>
  <c r="G207"/>
  <c r="K212"/>
  <c r="J211"/>
  <c r="N224"/>
  <c r="G231"/>
  <c r="F230"/>
  <c r="F229" s="1"/>
  <c r="F227" s="1"/>
  <c r="F236"/>
  <c r="F235" s="1"/>
  <c r="F233" s="1"/>
  <c r="C125"/>
  <c r="F134"/>
  <c r="I143"/>
  <c r="I141" s="1"/>
  <c r="D181"/>
  <c r="D165" s="1"/>
  <c r="D124" s="1"/>
  <c r="G201"/>
  <c r="J201" s="1"/>
  <c r="K201" s="1"/>
  <c r="N201" s="1"/>
  <c r="F199"/>
  <c r="F198" s="1"/>
  <c r="G136"/>
  <c r="E143"/>
  <c r="E141" s="1"/>
  <c r="F158"/>
  <c r="G158"/>
  <c r="F188"/>
  <c r="J193"/>
  <c r="G211"/>
  <c r="E218"/>
  <c r="E165" s="1"/>
  <c r="I218"/>
  <c r="M218"/>
  <c r="D242" l="1"/>
  <c r="E124"/>
  <c r="F170"/>
  <c r="M165"/>
  <c r="M124" s="1"/>
  <c r="L242"/>
  <c r="M11"/>
  <c r="C11"/>
  <c r="I165"/>
  <c r="F166"/>
  <c r="H124"/>
  <c r="H242" s="1"/>
  <c r="F181"/>
  <c r="J57"/>
  <c r="J56" s="1"/>
  <c r="G57"/>
  <c r="G56" s="1"/>
  <c r="F90"/>
  <c r="E242"/>
  <c r="M242"/>
  <c r="I124"/>
  <c r="I242" s="1"/>
  <c r="J192"/>
  <c r="K193"/>
  <c r="N200"/>
  <c r="N199" s="1"/>
  <c r="N198" s="1"/>
  <c r="K199"/>
  <c r="K198" s="1"/>
  <c r="J168"/>
  <c r="G167"/>
  <c r="J155"/>
  <c r="G154"/>
  <c r="G151" s="1"/>
  <c r="J130"/>
  <c r="G129"/>
  <c r="G128" s="1"/>
  <c r="G126" s="1"/>
  <c r="G110"/>
  <c r="J111"/>
  <c r="J73"/>
  <c r="G72"/>
  <c r="G68" s="1"/>
  <c r="K214"/>
  <c r="N215"/>
  <c r="N214" s="1"/>
  <c r="J98"/>
  <c r="G97"/>
  <c r="K162"/>
  <c r="J161"/>
  <c r="J158" s="1"/>
  <c r="N103"/>
  <c r="N76"/>
  <c r="J29"/>
  <c r="G28"/>
  <c r="G24" s="1"/>
  <c r="J234"/>
  <c r="G233"/>
  <c r="N59"/>
  <c r="N58" s="1"/>
  <c r="K58"/>
  <c r="N142"/>
  <c r="K49"/>
  <c r="N105"/>
  <c r="N104" s="1"/>
  <c r="K104"/>
  <c r="K102" s="1"/>
  <c r="G230"/>
  <c r="G229" s="1"/>
  <c r="G227" s="1"/>
  <c r="J231"/>
  <c r="K211"/>
  <c r="N212"/>
  <c r="N211" s="1"/>
  <c r="N189"/>
  <c r="N188" s="1"/>
  <c r="K188"/>
  <c r="F31"/>
  <c r="F23" s="1"/>
  <c r="J220"/>
  <c r="G219"/>
  <c r="G218" s="1"/>
  <c r="J195"/>
  <c r="K196"/>
  <c r="G184"/>
  <c r="G182" s="1"/>
  <c r="J185"/>
  <c r="F125"/>
  <c r="K226"/>
  <c r="J225"/>
  <c r="J223" s="1"/>
  <c r="K152"/>
  <c r="K38"/>
  <c r="N39"/>
  <c r="N38" s="1"/>
  <c r="K14"/>
  <c r="K13" s="1"/>
  <c r="N15"/>
  <c r="N14" s="1"/>
  <c r="N13" s="1"/>
  <c r="K178"/>
  <c r="J176"/>
  <c r="J170" s="1"/>
  <c r="K100"/>
  <c r="J99"/>
  <c r="K81"/>
  <c r="J80"/>
  <c r="N95"/>
  <c r="N94" s="1"/>
  <c r="K94"/>
  <c r="K69"/>
  <c r="N70"/>
  <c r="N69" s="1"/>
  <c r="N36"/>
  <c r="N35" s="1"/>
  <c r="K35"/>
  <c r="K32" s="1"/>
  <c r="G199"/>
  <c r="G198" s="1"/>
  <c r="G135"/>
  <c r="G134" s="1"/>
  <c r="J136"/>
  <c r="C124"/>
  <c r="C242" s="1"/>
  <c r="F143"/>
  <c r="F141" s="1"/>
  <c r="K120"/>
  <c r="J118"/>
  <c r="F57"/>
  <c r="F56" s="1"/>
  <c r="F218"/>
  <c r="F165" s="1"/>
  <c r="J183"/>
  <c r="N127"/>
  <c r="N173"/>
  <c r="N171" s="1"/>
  <c r="K171"/>
  <c r="J92"/>
  <c r="G91"/>
  <c r="J51"/>
  <c r="J48" s="1"/>
  <c r="K52"/>
  <c r="N25"/>
  <c r="N64"/>
  <c r="N63" s="1"/>
  <c r="K63"/>
  <c r="N45"/>
  <c r="N44" s="1"/>
  <c r="K44"/>
  <c r="K115"/>
  <c r="N116"/>
  <c r="N115" s="1"/>
  <c r="N33"/>
  <c r="N32" s="1"/>
  <c r="K209"/>
  <c r="J207"/>
  <c r="G170"/>
  <c r="N159"/>
  <c r="J145"/>
  <c r="G144"/>
  <c r="G143" s="1"/>
  <c r="G141" s="1"/>
  <c r="J77"/>
  <c r="J75" s="1"/>
  <c r="K78"/>
  <c r="J20"/>
  <c r="K21"/>
  <c r="J199"/>
  <c r="J198" s="1"/>
  <c r="K228"/>
  <c r="J214"/>
  <c r="J147"/>
  <c r="K148"/>
  <c r="N84"/>
  <c r="J42"/>
  <c r="G41"/>
  <c r="G31" s="1"/>
  <c r="N237"/>
  <c r="N236" s="1"/>
  <c r="N235" s="1"/>
  <c r="K236"/>
  <c r="K235" s="1"/>
  <c r="G221"/>
  <c r="J222"/>
  <c r="J86"/>
  <c r="J83" s="1"/>
  <c r="K87"/>
  <c r="J14"/>
  <c r="J13" s="1"/>
  <c r="J38"/>
  <c r="J32" s="1"/>
  <c r="G90" l="1"/>
  <c r="G55" s="1"/>
  <c r="J191"/>
  <c r="G125"/>
  <c r="G181"/>
  <c r="F55"/>
  <c r="F11" s="1"/>
  <c r="N102"/>
  <c r="N21"/>
  <c r="N20" s="1"/>
  <c r="K20"/>
  <c r="K99"/>
  <c r="N100"/>
  <c r="N99" s="1"/>
  <c r="K12"/>
  <c r="N152"/>
  <c r="J184"/>
  <c r="K185"/>
  <c r="K29"/>
  <c r="J28"/>
  <c r="J24" s="1"/>
  <c r="G166"/>
  <c r="G165" s="1"/>
  <c r="G124" s="1"/>
  <c r="N193"/>
  <c r="N192" s="1"/>
  <c r="K192"/>
  <c r="K222"/>
  <c r="J221"/>
  <c r="J219" s="1"/>
  <c r="J218" s="1"/>
  <c r="K145"/>
  <c r="J144"/>
  <c r="K92"/>
  <c r="J91"/>
  <c r="K98"/>
  <c r="J97"/>
  <c r="K73"/>
  <c r="J72"/>
  <c r="J68" s="1"/>
  <c r="K130"/>
  <c r="J129"/>
  <c r="J128" s="1"/>
  <c r="J126" s="1"/>
  <c r="K168"/>
  <c r="J167"/>
  <c r="J166" s="1"/>
  <c r="J12"/>
  <c r="N148"/>
  <c r="N147" s="1"/>
  <c r="K147"/>
  <c r="N228"/>
  <c r="N78"/>
  <c r="N77" s="1"/>
  <c r="K77"/>
  <c r="K75" s="1"/>
  <c r="N209"/>
  <c r="N207" s="1"/>
  <c r="K207"/>
  <c r="N52"/>
  <c r="N51" s="1"/>
  <c r="K51"/>
  <c r="K48" s="1"/>
  <c r="K136"/>
  <c r="J135"/>
  <c r="J134" s="1"/>
  <c r="K80"/>
  <c r="N81"/>
  <c r="N80" s="1"/>
  <c r="N178"/>
  <c r="N176" s="1"/>
  <c r="K176"/>
  <c r="K170" s="1"/>
  <c r="N226"/>
  <c r="N225" s="1"/>
  <c r="N223" s="1"/>
  <c r="K225"/>
  <c r="K223" s="1"/>
  <c r="K195"/>
  <c r="N196"/>
  <c r="N195" s="1"/>
  <c r="K220"/>
  <c r="J230"/>
  <c r="J229" s="1"/>
  <c r="J227" s="1"/>
  <c r="K231"/>
  <c r="K57"/>
  <c r="K56" s="1"/>
  <c r="K234"/>
  <c r="J233"/>
  <c r="N75"/>
  <c r="K161"/>
  <c r="K158" s="1"/>
  <c r="N162"/>
  <c r="N161" s="1"/>
  <c r="N158" s="1"/>
  <c r="K111"/>
  <c r="J110"/>
  <c r="K86"/>
  <c r="K83" s="1"/>
  <c r="N87"/>
  <c r="N86" s="1"/>
  <c r="N83" s="1"/>
  <c r="K42"/>
  <c r="J41"/>
  <c r="J31" s="1"/>
  <c r="N170"/>
  <c r="K183"/>
  <c r="J182"/>
  <c r="J181" s="1"/>
  <c r="N120"/>
  <c r="N118" s="1"/>
  <c r="K118"/>
  <c r="N12"/>
  <c r="F124"/>
  <c r="N49"/>
  <c r="N57"/>
  <c r="N56" s="1"/>
  <c r="G23"/>
  <c r="G11" s="1"/>
  <c r="K155"/>
  <c r="J154"/>
  <c r="J151" s="1"/>
  <c r="N191" l="1"/>
  <c r="J143"/>
  <c r="J141" s="1"/>
  <c r="F242"/>
  <c r="N48"/>
  <c r="K154"/>
  <c r="K151" s="1"/>
  <c r="N155"/>
  <c r="N154" s="1"/>
  <c r="N151" s="1"/>
  <c r="N234"/>
  <c r="N233" s="1"/>
  <c r="K233"/>
  <c r="J165"/>
  <c r="N29"/>
  <c r="N28" s="1"/>
  <c r="N24" s="1"/>
  <c r="K28"/>
  <c r="K24" s="1"/>
  <c r="G242"/>
  <c r="N220"/>
  <c r="K167"/>
  <c r="K166" s="1"/>
  <c r="N168"/>
  <c r="N167" s="1"/>
  <c r="N166" s="1"/>
  <c r="K72"/>
  <c r="K68" s="1"/>
  <c r="N73"/>
  <c r="N72" s="1"/>
  <c r="N68" s="1"/>
  <c r="N185"/>
  <c r="N184" s="1"/>
  <c r="K184"/>
  <c r="K182" s="1"/>
  <c r="N231"/>
  <c r="N230" s="1"/>
  <c r="N229" s="1"/>
  <c r="N227" s="1"/>
  <c r="K230"/>
  <c r="K229" s="1"/>
  <c r="K227" s="1"/>
  <c r="J125"/>
  <c r="J90"/>
  <c r="J55" s="1"/>
  <c r="N222"/>
  <c r="N221" s="1"/>
  <c r="K221"/>
  <c r="K219" s="1"/>
  <c r="K218" s="1"/>
  <c r="N183"/>
  <c r="N42"/>
  <c r="N41" s="1"/>
  <c r="N31" s="1"/>
  <c r="K41"/>
  <c r="K31" s="1"/>
  <c r="K110"/>
  <c r="N111"/>
  <c r="N110" s="1"/>
  <c r="K135"/>
  <c r="K134" s="1"/>
  <c r="N136"/>
  <c r="N135" s="1"/>
  <c r="N134" s="1"/>
  <c r="N130"/>
  <c r="N129" s="1"/>
  <c r="N128" s="1"/>
  <c r="N126" s="1"/>
  <c r="K129"/>
  <c r="K128" s="1"/>
  <c r="K126" s="1"/>
  <c r="K97"/>
  <c r="N98"/>
  <c r="N97" s="1"/>
  <c r="N92"/>
  <c r="N91" s="1"/>
  <c r="K91"/>
  <c r="K144"/>
  <c r="K143" s="1"/>
  <c r="K141" s="1"/>
  <c r="N145"/>
  <c r="N144" s="1"/>
  <c r="K191"/>
  <c r="J23"/>
  <c r="K181" l="1"/>
  <c r="N143"/>
  <c r="N141" s="1"/>
  <c r="K125"/>
  <c r="N219"/>
  <c r="N218" s="1"/>
  <c r="N182"/>
  <c r="N181" s="1"/>
  <c r="J11"/>
  <c r="J124"/>
  <c r="K23"/>
  <c r="K90"/>
  <c r="K55" s="1"/>
  <c r="N23"/>
  <c r="N90"/>
  <c r="N55" s="1"/>
  <c r="N125"/>
  <c r="K165"/>
  <c r="K124" s="1"/>
  <c r="N165" l="1"/>
  <c r="N124"/>
  <c r="J242"/>
  <c r="N11"/>
  <c r="K11"/>
  <c r="K242" s="1"/>
  <c r="N242" l="1"/>
</calcChain>
</file>

<file path=xl/sharedStrings.xml><?xml version="1.0" encoding="utf-8"?>
<sst xmlns="http://schemas.openxmlformats.org/spreadsheetml/2006/main" count="263" uniqueCount="171">
  <si>
    <t>Partida</t>
  </si>
  <si>
    <t>Posición al inicio</t>
  </si>
  <si>
    <t>Transac-ciones</t>
  </si>
  <si>
    <t xml:space="preserve">Otras varia-ciones </t>
  </si>
  <si>
    <t>Posición al final</t>
  </si>
  <si>
    <t>(en millones de balboas)</t>
  </si>
  <si>
    <t>Línea núm.</t>
  </si>
  <si>
    <t>2015 (P)</t>
  </si>
  <si>
    <t>2014 (R)</t>
  </si>
  <si>
    <t>2016 (P)</t>
  </si>
  <si>
    <t>EN LA REPÚBLICA, SEGÚN PARTIDA:  AÑOS 2014-16</t>
  </si>
  <si>
    <t>I.  Activos</t>
  </si>
  <si>
    <t xml:space="preserve">        1.1.1  Acciones y Utilidades Reinvertidas</t>
  </si>
  <si>
    <t xml:space="preserve">                      Activos frente a empresas filiales</t>
  </si>
  <si>
    <t xml:space="preserve">                           Bancos de licencia general</t>
  </si>
  <si>
    <t xml:space="preserve">                           Bancos de licencia internacional</t>
  </si>
  <si>
    <t xml:space="preserve">                           Empresas de la Zona Libre de Colón</t>
  </si>
  <si>
    <t xml:space="preserve">                           Otras empresas</t>
  </si>
  <si>
    <t xml:space="preserve">                      Pasivos frente a empresas filiales</t>
  </si>
  <si>
    <t xml:space="preserve">         1.1.2  Otro capital</t>
  </si>
  <si>
    <t xml:space="preserve">    2.  Inversión de cartera</t>
  </si>
  <si>
    <t xml:space="preserve">         2.1.1  Títulos de participación en el capital</t>
  </si>
  <si>
    <t xml:space="preserve">                   2.1.1.1  Autoridades monetarias</t>
  </si>
  <si>
    <t xml:space="preserve">                   2.1.1.2  Gobierno general</t>
  </si>
  <si>
    <t xml:space="preserve">                   2.1.1.3  Bancos</t>
  </si>
  <si>
    <t xml:space="preserve">                   2.1.1.4  Otros sectores</t>
  </si>
  <si>
    <t xml:space="preserve">                                   Otras empresas</t>
  </si>
  <si>
    <t xml:space="preserve">         2.1.2  Títulos de deuda</t>
  </si>
  <si>
    <t xml:space="preserve">                   2.1.2.1  Bonos y pagarés</t>
  </si>
  <si>
    <t xml:space="preserve">                                   Autoridades monetarias</t>
  </si>
  <si>
    <t xml:space="preserve">                                   Gobierno general</t>
  </si>
  <si>
    <t xml:space="preserve">                                   Bancos</t>
  </si>
  <si>
    <t xml:space="preserve">                                       Bancos de licencia general</t>
  </si>
  <si>
    <t xml:space="preserve">                                   Otros sectores</t>
  </si>
  <si>
    <t xml:space="preserve">                                        Otras empresas</t>
  </si>
  <si>
    <t xml:space="preserve">                                   Empresas de la Zona Libre de Colón</t>
  </si>
  <si>
    <t xml:space="preserve">                                       Bancos de licencia internacional</t>
  </si>
  <si>
    <t xml:space="preserve">                                        Empresas de la Zona Libre de Colón</t>
  </si>
  <si>
    <t xml:space="preserve">                   2.1.2.2  Instrumentos del mercado monetario</t>
  </si>
  <si>
    <t xml:space="preserve">                   2.1.2.3  Instrumentos financieros derivados</t>
  </si>
  <si>
    <t xml:space="preserve">    3.  Otra inversión</t>
  </si>
  <si>
    <t xml:space="preserve">         3.1.1  Créditos comerciales</t>
  </si>
  <si>
    <t xml:space="preserve">                   3.1.1.2  Otros sectores</t>
  </si>
  <si>
    <t xml:space="preserve">                                   A largo plazo</t>
  </si>
  <si>
    <t xml:space="preserve">                                         Empresas de inversión de cartera</t>
  </si>
  <si>
    <t xml:space="preserve">                                         Empresas de la Zona Libre de Colón</t>
  </si>
  <si>
    <t xml:space="preserve">                                   A corto plazo</t>
  </si>
  <si>
    <t xml:space="preserve">                                         Empresas de inversión nacional</t>
  </si>
  <si>
    <t xml:space="preserve">         3.1.2  Préstamos</t>
  </si>
  <si>
    <t xml:space="preserve">                  3.1.2.1  Autoridades monetarias</t>
  </si>
  <si>
    <t xml:space="preserve">                  3.1.2.2  Gobierno general</t>
  </si>
  <si>
    <t xml:space="preserve">                  3.1.2.3  Bancos</t>
  </si>
  <si>
    <t xml:space="preserve">                                  A largo plazo</t>
  </si>
  <si>
    <t xml:space="preserve">                                  A corto plazo</t>
  </si>
  <si>
    <t xml:space="preserve">                  3.1.2.4  Otros sectores</t>
  </si>
  <si>
    <t xml:space="preserve">         3.1.3  Moneda y depósitos</t>
  </si>
  <si>
    <t xml:space="preserve">                  3.1.3.1  Autoridades monetarias</t>
  </si>
  <si>
    <t xml:space="preserve">                  3.1.3.2  Gobierno general</t>
  </si>
  <si>
    <t xml:space="preserve">                  3.1.3.3  Bancos</t>
  </si>
  <si>
    <t xml:space="preserve">                                  Bancos de licencia general</t>
  </si>
  <si>
    <t xml:space="preserve">                                  Bancos de licencia  internacional</t>
  </si>
  <si>
    <t xml:space="preserve">                  3.1.3.4  Otros sectores</t>
  </si>
  <si>
    <t xml:space="preserve">         3.1.4  Otros activos</t>
  </si>
  <si>
    <t xml:space="preserve">                   3.1.4.1  Autoridades monetarias</t>
  </si>
  <si>
    <t xml:space="preserve">                   3.1.4.2  Gobierno general</t>
  </si>
  <si>
    <t xml:space="preserve">                   3.1.4.3  Bancos</t>
  </si>
  <si>
    <t xml:space="preserve">    1.  Inversión directa en el extranjero</t>
  </si>
  <si>
    <t xml:space="preserve">                   3.1.4.4  Otros sectores</t>
  </si>
  <si>
    <t xml:space="preserve">                                       Autoridad del Canal de Panamá</t>
  </si>
  <si>
    <t xml:space="preserve">                                       Empresas de inversión directa</t>
  </si>
  <si>
    <t xml:space="preserve">                                       Empresas de inversión de cartera</t>
  </si>
  <si>
    <t xml:space="preserve">                                         Empresas de inversión directa</t>
  </si>
  <si>
    <t xml:space="preserve">                                       Empresas de la Zona Libre de Colón</t>
  </si>
  <si>
    <t xml:space="preserve">                                       Empresas de inversión nacional</t>
  </si>
  <si>
    <t xml:space="preserve">    4.  Activos de reserva</t>
  </si>
  <si>
    <t xml:space="preserve">         4.1  Oro monetario</t>
  </si>
  <si>
    <t xml:space="preserve">         4.2  Derechos Especiales de Giro</t>
  </si>
  <si>
    <t xml:space="preserve">         4.4  Divisas</t>
  </si>
  <si>
    <t xml:space="preserve">               4.4.1  Moneda y depósitos</t>
  </si>
  <si>
    <t xml:space="preserve">                         4.4.1.1  Autoridades monetarias</t>
  </si>
  <si>
    <t xml:space="preserve">                         4.4.1.2  Bancos</t>
  </si>
  <si>
    <t xml:space="preserve">               4.4.2  Valores</t>
  </si>
  <si>
    <t xml:space="preserve">                         4.4.2.1  Participaciones de capital</t>
  </si>
  <si>
    <t xml:space="preserve">                         4.4.2.2  Bonos y pagarés</t>
  </si>
  <si>
    <t xml:space="preserve">                         4.4.2.3  Instrumentos del mercado monetario</t>
  </si>
  <si>
    <t xml:space="preserve">                         4.4.2.4  Instrumentos financieros derivados (neto)</t>
  </si>
  <si>
    <t xml:space="preserve">         4.5  Otros activos</t>
  </si>
  <si>
    <t>II. Pasivos</t>
  </si>
  <si>
    <t xml:space="preserve">   1.   Inversión directa en la economía declarante</t>
  </si>
  <si>
    <t xml:space="preserve">        1.2.1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</si>
  <si>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</si>
  <si>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</si>
  <si>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 Otros</t>
  </si>
  <si>
    <t xml:space="preserve">                                     Bancos de licencia general</t>
  </si>
  <si>
    <t xml:space="preserve">                                     Bancos de licencia internacional</t>
  </si>
  <si>
    <t xml:space="preserve">                                     Empresas  de la Zona Libre de Colón</t>
  </si>
  <si>
    <t xml:space="preserve">                                     Otras empresas</t>
  </si>
  <si>
    <t xml:space="preserve">        1.2.2  Otro capital</t>
  </si>
  <si>
    <t xml:space="preserve">                 1.2.2.1  Activos frente a inversionistas directos</t>
  </si>
  <si>
    <t xml:space="preserve">                                 Empresas de la Zona Libre de Colón</t>
  </si>
  <si>
    <t xml:space="preserve">                                 Otras empresas</t>
  </si>
  <si>
    <t xml:space="preserve">                 1.2.2.2  Pasivos frente a inversionistas directos</t>
  </si>
  <si>
    <t xml:space="preserve">   2.  Inversión de cartera</t>
  </si>
  <si>
    <t xml:space="preserve">       2.2.1  Títulos de participación en el capital</t>
  </si>
  <si>
    <t xml:space="preserve">       2.2.2  Títulos de deuda</t>
  </si>
  <si>
    <t xml:space="preserve">                 2.2.2.1  Bonos y pagarés</t>
  </si>
  <si>
    <t xml:space="preserve">                                 Autoridades monetarias</t>
  </si>
  <si>
    <t xml:space="preserve">                                 Gobierno general</t>
  </si>
  <si>
    <t xml:space="preserve">                                 Bancos</t>
  </si>
  <si>
    <t xml:space="preserve">                                 Otros sectores</t>
  </si>
  <si>
    <t xml:space="preserve">                 2.2.2.2  Instrumentos del mercado monetario</t>
  </si>
  <si>
    <t xml:space="preserve">                 2.2.2.3  Instrumentos financieros derivados</t>
  </si>
  <si>
    <t xml:space="preserve">   3.  Otra inversión</t>
  </si>
  <si>
    <t xml:space="preserve">        3.2.1  Créditos comerciales</t>
  </si>
  <si>
    <t xml:space="preserve">                  3.2.1.1  Gobierno general</t>
  </si>
  <si>
    <t xml:space="preserve">                  3.2.1.2  Otros sectores</t>
  </si>
  <si>
    <t xml:space="preserve"> 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</si>
  <si>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</si>
  <si>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</si>
  <si>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</si>
  <si>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</si>
  <si>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 A corto plazo</t>
  </si>
  <si>
    <t xml:space="preserve">        3.2.2  Préstamos</t>
  </si>
  <si>
    <t xml:space="preserve">                 3.2.2.1  Autoridades monetarias</t>
  </si>
  <si>
    <t xml:space="preserve">                                 Uso del crédito y préstamos del FMI</t>
  </si>
  <si>
    <t xml:space="preserve">                                 Otros a largo plazo</t>
  </si>
  <si>
    <t xml:space="preserve">                                      Con bancos del exterior</t>
  </si>
  <si>
    <t xml:space="preserve">                                      Otros préstamos</t>
  </si>
  <si>
    <t xml:space="preserve">                 3.2.2.2  Gobierno general</t>
  </si>
  <si>
    <t xml:space="preserve">                 3.2.2.3  Bancos</t>
  </si>
  <si>
    <t xml:space="preserve">                                      Bancos de licencia internacional</t>
  </si>
  <si>
    <t xml:space="preserve">                                      Bancos de licencia general</t>
  </si>
  <si>
    <t xml:space="preserve">                 3.2.2.4  Otros sectores</t>
  </si>
  <si>
    <t xml:space="preserve">                                      Empresas  de inversión nacional</t>
  </si>
  <si>
    <t xml:space="preserve">                                      Entidades  Descentralizadas</t>
  </si>
  <si>
    <t xml:space="preserve">                                      Empresas  de inversión directa</t>
  </si>
  <si>
    <t xml:space="preserve">                                      Empresas de inversión de cartera</t>
  </si>
  <si>
    <t xml:space="preserve">                                      Empresas de la Zona Libre de Colón</t>
  </si>
  <si>
    <t xml:space="preserve">                                      Empresas de inversión nacional</t>
  </si>
  <si>
    <t xml:space="preserve">        3.2.3  Moneda y depósitos</t>
  </si>
  <si>
    <t xml:space="preserve">                 3.2.3.1  Autoridades monetarias</t>
  </si>
  <si>
    <t xml:space="preserve">                 3.2.3.2  Gobierno general</t>
  </si>
  <si>
    <t xml:space="preserve">                 3.2.3.3  Bancos</t>
  </si>
  <si>
    <t xml:space="preserve">                                 Bancos de licencia general</t>
  </si>
  <si>
    <t xml:space="preserve">                                     A largo plazo</t>
  </si>
  <si>
    <t xml:space="preserve">                                     A corto plazo</t>
  </si>
  <si>
    <t xml:space="preserve">                                 Bancos de licencia internacional</t>
  </si>
  <si>
    <t xml:space="preserve">                 3.2.3.4  Otros sectores</t>
  </si>
  <si>
    <t xml:space="preserve">        3.2.4  Otros pasivos</t>
  </si>
  <si>
    <t xml:space="preserve">                 3.2.4.1  Autoridades monetarias</t>
  </si>
  <si>
    <t xml:space="preserve">                                      Otros</t>
  </si>
  <si>
    <t xml:space="preserve">                 3.2.4.2  Gobierno general</t>
  </si>
  <si>
    <t xml:space="preserve">                 3.2.4.3  Bancos</t>
  </si>
  <si>
    <t xml:space="preserve">                                          Bancos de licencia general - neto</t>
  </si>
  <si>
    <t xml:space="preserve">                 3.2.4.4  Otros sectores</t>
  </si>
  <si>
    <t xml:space="preserve">                                          Primas de seguro de vida</t>
  </si>
  <si>
    <t xml:space="preserve">                                          Empresas de inversión directa</t>
  </si>
  <si>
    <t xml:space="preserve">                                          Empresas de inversión de cartera</t>
  </si>
  <si>
    <t xml:space="preserve">                                          Empresas de la Zona Libre de Colón</t>
  </si>
  <si>
    <t xml:space="preserve">                                          Empresas de inversión nacional</t>
  </si>
  <si>
    <t xml:space="preserve"> Posición de inversión internacional neta  (I-II)</t>
  </si>
  <si>
    <t xml:space="preserve">         4.3  Posición de reserva en el Fondo Monetario Internacional</t>
  </si>
  <si>
    <t>Cuadro 22. COMPONENTES NORMALIZADOS DE LA POSICIÓN DE INVERSIÓN INTERNACIONAL</t>
  </si>
  <si>
    <t>Cuadro 22.  COMPONENTES NORMALIZADOS DE LA POSICION DE INVERSION INTERNACIONAL</t>
  </si>
  <si>
    <t xml:space="preserve">                                          Bancos de licencia internacional - neto</t>
  </si>
  <si>
    <t>Componentes la de posición de inversión</t>
  </si>
  <si>
    <t>Componentes de la posición de inversión</t>
  </si>
  <si>
    <t>internacional</t>
  </si>
  <si>
    <t>(P) Cifras preliminares.</t>
  </si>
  <si>
    <t>(R) Cifras revisadas.</t>
  </si>
  <si>
    <t>0.0 Cantidad nula o cero.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</si>
</sst>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Continuous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Protection="1"/>
    <xf numFmtId="0" fontId="2" fillId="0" borderId="0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Protection="1"/>
    <xf numFmtId="0" fontId="2" fillId="2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right" vertical="center" wrapText="1"/>
    </xf>
    <xf numFmtId="0" fontId="2" fillId="0" borderId="9" xfId="0" applyFont="1" applyFill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  <protection locked="0"/>
    </xf>
    <xf numFmtId="0" fontId="2" fillId="0" borderId="8" xfId="0" applyFont="1" applyFill="1" applyBorder="1" applyAlignment="1" applyProtection="1"/>
    <xf numFmtId="0" fontId="2" fillId="0" borderId="8" xfId="0" applyFont="1" applyFill="1" applyBorder="1" applyProtection="1"/>
    <xf numFmtId="164" fontId="2" fillId="0" borderId="0" xfId="0" applyNumberFormat="1" applyFont="1" applyFill="1" applyBorder="1" applyProtection="1"/>
    <xf numFmtId="0" fontId="4" fillId="2" borderId="5" xfId="0" applyFont="1" applyFill="1" applyBorder="1" applyAlignment="1" applyProtection="1"/>
    <xf numFmtId="164" fontId="4" fillId="0" borderId="4" xfId="0" applyNumberFormat="1" applyFont="1" applyFill="1" applyBorder="1" applyProtection="1"/>
    <xf numFmtId="164" fontId="5" fillId="0" borderId="4" xfId="0" applyNumberFormat="1" applyFont="1" applyFill="1" applyBorder="1" applyProtection="1"/>
    <xf numFmtId="164" fontId="2" fillId="4" borderId="0" xfId="0" applyNumberFormat="1" applyFont="1" applyFill="1" applyBorder="1"/>
    <xf numFmtId="16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 wrapText="1"/>
    </xf>
    <xf numFmtId="164" fontId="4" fillId="3" borderId="8" xfId="0" applyNumberFormat="1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164" fontId="2" fillId="4" borderId="0" xfId="0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P247"/>
  <sheetViews>
    <sheetView showGridLines="0" tabSelected="1" zoomScaleNormal="100" zoomScaleSheetLayoutView="100" workbookViewId="0">
      <selection activeCell="B11" sqref="B11"/>
    </sheetView>
  </sheetViews>
  <sheetFormatPr baseColWidth="10" defaultRowHeight="12.75" customHeight="1"/>
  <cols>
    <col min="1" max="1" width="6.7109375" style="5" customWidth="1"/>
    <col min="2" max="2" width="57.7109375" style="5" customWidth="1"/>
    <col min="3" max="6" width="13" style="5" customWidth="1"/>
    <col min="7" max="14" width="13.7109375" style="5" customWidth="1"/>
    <col min="15" max="15" width="6.7109375" style="15" customWidth="1"/>
    <col min="16" max="16384" width="11.42578125" style="5"/>
  </cols>
  <sheetData>
    <row r="1" spans="1:15" ht="15" customHeight="1">
      <c r="A1" s="42" t="s">
        <v>162</v>
      </c>
      <c r="B1" s="42"/>
      <c r="C1" s="42"/>
      <c r="D1" s="42"/>
      <c r="E1" s="42"/>
      <c r="F1" s="42"/>
      <c r="G1" s="43" t="s">
        <v>163</v>
      </c>
      <c r="H1" s="43"/>
      <c r="I1" s="43"/>
      <c r="J1" s="43"/>
      <c r="K1" s="43"/>
      <c r="L1" s="43"/>
      <c r="M1" s="43"/>
      <c r="N1" s="43"/>
      <c r="O1" s="43"/>
    </row>
    <row r="2" spans="1:15" ht="15" customHeight="1">
      <c r="A2" s="42" t="s">
        <v>10</v>
      </c>
      <c r="B2" s="42"/>
      <c r="C2" s="42"/>
      <c r="D2" s="42"/>
      <c r="E2" s="42"/>
      <c r="F2" s="42"/>
      <c r="G2" s="43" t="s">
        <v>10</v>
      </c>
      <c r="H2" s="43"/>
      <c r="I2" s="43"/>
      <c r="J2" s="43"/>
      <c r="K2" s="43"/>
      <c r="L2" s="43"/>
      <c r="M2" s="43"/>
      <c r="N2" s="43"/>
      <c r="O2" s="43"/>
    </row>
    <row r="3" spans="1:15" ht="12.75" customHeight="1">
      <c r="B3" s="6"/>
    </row>
    <row r="4" spans="1:15" ht="15" customHeight="1">
      <c r="A4" s="44" t="s">
        <v>6</v>
      </c>
      <c r="B4" s="50" t="s">
        <v>0</v>
      </c>
      <c r="C4" s="28" t="s">
        <v>165</v>
      </c>
      <c r="D4" s="28"/>
      <c r="E4" s="28"/>
      <c r="F4" s="28"/>
      <c r="G4" s="30" t="s">
        <v>166</v>
      </c>
      <c r="H4" s="30"/>
      <c r="I4" s="30"/>
      <c r="J4" s="30"/>
      <c r="K4" s="30"/>
      <c r="L4" s="30"/>
      <c r="M4" s="30"/>
      <c r="N4" s="30"/>
      <c r="O4" s="47" t="s">
        <v>6</v>
      </c>
    </row>
    <row r="5" spans="1:15" ht="15" customHeight="1">
      <c r="A5" s="45"/>
      <c r="B5" s="51"/>
      <c r="C5" s="36" t="s">
        <v>167</v>
      </c>
      <c r="D5" s="37"/>
      <c r="E5" s="37"/>
      <c r="F5" s="38"/>
      <c r="G5" s="39" t="s">
        <v>167</v>
      </c>
      <c r="H5" s="40"/>
      <c r="I5" s="40"/>
      <c r="J5" s="40"/>
      <c r="K5" s="40"/>
      <c r="L5" s="40"/>
      <c r="M5" s="40"/>
      <c r="N5" s="41"/>
      <c r="O5" s="48"/>
    </row>
    <row r="6" spans="1:15" ht="15" customHeight="1">
      <c r="A6" s="45"/>
      <c r="B6" s="51"/>
      <c r="C6" s="29" t="s">
        <v>5</v>
      </c>
      <c r="D6" s="29"/>
      <c r="E6" s="29"/>
      <c r="F6" s="29"/>
      <c r="G6" s="31" t="s">
        <v>5</v>
      </c>
      <c r="H6" s="31"/>
      <c r="I6" s="31"/>
      <c r="J6" s="31"/>
      <c r="K6" s="31"/>
      <c r="L6" s="31"/>
      <c r="M6" s="31"/>
      <c r="N6" s="31"/>
      <c r="O6" s="48"/>
    </row>
    <row r="7" spans="1:15" ht="15" customHeight="1">
      <c r="A7" s="45"/>
      <c r="B7" s="51"/>
      <c r="C7" s="53" t="s">
        <v>8</v>
      </c>
      <c r="D7" s="54"/>
      <c r="E7" s="54"/>
      <c r="F7" s="55"/>
      <c r="G7" s="35" t="s">
        <v>7</v>
      </c>
      <c r="H7" s="35"/>
      <c r="I7" s="35"/>
      <c r="J7" s="35"/>
      <c r="K7" s="35" t="s">
        <v>9</v>
      </c>
      <c r="L7" s="35"/>
      <c r="M7" s="35"/>
      <c r="N7" s="35"/>
      <c r="O7" s="48"/>
    </row>
    <row r="8" spans="1:15" ht="15" customHeight="1">
      <c r="A8" s="45"/>
      <c r="B8" s="51"/>
      <c r="C8" s="26" t="s">
        <v>1</v>
      </c>
      <c r="D8" s="32" t="s">
        <v>2</v>
      </c>
      <c r="E8" s="32" t="s">
        <v>3</v>
      </c>
      <c r="F8" s="26" t="s">
        <v>4</v>
      </c>
      <c r="G8" s="26" t="s">
        <v>1</v>
      </c>
      <c r="H8" s="32" t="s">
        <v>2</v>
      </c>
      <c r="I8" s="32" t="s">
        <v>3</v>
      </c>
      <c r="J8" s="26" t="s">
        <v>4</v>
      </c>
      <c r="K8" s="26" t="s">
        <v>1</v>
      </c>
      <c r="L8" s="32" t="s">
        <v>2</v>
      </c>
      <c r="M8" s="32" t="s">
        <v>3</v>
      </c>
      <c r="N8" s="26" t="s">
        <v>4</v>
      </c>
      <c r="O8" s="48"/>
    </row>
    <row r="9" spans="1:15" ht="15" customHeight="1">
      <c r="A9" s="46"/>
      <c r="B9" s="52"/>
      <c r="C9" s="27"/>
      <c r="D9" s="33"/>
      <c r="E9" s="34"/>
      <c r="F9" s="27"/>
      <c r="G9" s="27"/>
      <c r="H9" s="33"/>
      <c r="I9" s="34"/>
      <c r="J9" s="27"/>
      <c r="K9" s="27"/>
      <c r="L9" s="33"/>
      <c r="M9" s="34"/>
      <c r="N9" s="27"/>
      <c r="O9" s="49"/>
    </row>
    <row r="10" spans="1:15" ht="6" customHeight="1">
      <c r="A10" s="13"/>
      <c r="B10" s="7"/>
      <c r="C10" s="1"/>
      <c r="D10" s="2"/>
      <c r="E10" s="3"/>
      <c r="F10" s="1"/>
      <c r="G10" s="1"/>
      <c r="H10" s="2"/>
      <c r="I10" s="3"/>
      <c r="J10" s="1"/>
      <c r="K10" s="1"/>
      <c r="L10" s="2"/>
      <c r="M10" s="3"/>
      <c r="N10" s="4"/>
      <c r="O10" s="16"/>
    </row>
    <row r="11" spans="1:15" ht="15" customHeight="1">
      <c r="A11" s="12">
        <v>1</v>
      </c>
      <c r="B11" s="22" t="s">
        <v>11</v>
      </c>
      <c r="C11" s="23">
        <f>SUM(C12+C23+C55+C110)</f>
        <v>59505.000000000007</v>
      </c>
      <c r="D11" s="23">
        <f t="shared" ref="D11:N11" si="0">SUM(D12+D23+D55+D110)</f>
        <v>7876.7999999999993</v>
      </c>
      <c r="E11" s="23">
        <f t="shared" si="0"/>
        <v>744.99999999999989</v>
      </c>
      <c r="F11" s="23">
        <f t="shared" si="0"/>
        <v>68126.8</v>
      </c>
      <c r="G11" s="23">
        <f t="shared" si="0"/>
        <v>68126.8</v>
      </c>
      <c r="H11" s="23">
        <f t="shared" si="0"/>
        <v>7600.2999999999993</v>
      </c>
      <c r="I11" s="23">
        <f t="shared" si="0"/>
        <v>-72.799999999999983</v>
      </c>
      <c r="J11" s="23">
        <f t="shared" si="0"/>
        <v>75654.3</v>
      </c>
      <c r="K11" s="23">
        <f t="shared" si="0"/>
        <v>75654.3</v>
      </c>
      <c r="L11" s="23">
        <f t="shared" si="0"/>
        <v>751.70000000000039</v>
      </c>
      <c r="M11" s="23">
        <f t="shared" si="0"/>
        <v>-0.1000000000000032</v>
      </c>
      <c r="N11" s="23">
        <f t="shared" si="0"/>
        <v>76405.900000000009</v>
      </c>
      <c r="O11" s="17">
        <v>1</v>
      </c>
    </row>
    <row r="12" spans="1:15" ht="12.75" customHeight="1">
      <c r="A12" s="12">
        <v>2</v>
      </c>
      <c r="B12" s="10" t="s">
        <v>66</v>
      </c>
      <c r="C12" s="24">
        <f>SUM(C13+C20)</f>
        <v>3605.6999999999989</v>
      </c>
      <c r="D12" s="24">
        <f t="shared" ref="D12:H12" si="1">SUM(D13+D20)</f>
        <v>329.09999999999997</v>
      </c>
      <c r="E12" s="24">
        <f t="shared" si="1"/>
        <v>321.60000000000002</v>
      </c>
      <c r="F12" s="24">
        <f t="shared" si="1"/>
        <v>4256.3999999999996</v>
      </c>
      <c r="G12" s="24">
        <f t="shared" si="1"/>
        <v>4256.3999999999996</v>
      </c>
      <c r="H12" s="24">
        <f t="shared" si="1"/>
        <v>527.9</v>
      </c>
      <c r="I12" s="24">
        <f>SUM(I13+I20)</f>
        <v>0</v>
      </c>
      <c r="J12" s="24">
        <f t="shared" ref="J12:N12" si="2">SUM(J13+J20)</f>
        <v>4784.2999999999984</v>
      </c>
      <c r="K12" s="24">
        <f t="shared" si="2"/>
        <v>4784.2999999999984</v>
      </c>
      <c r="L12" s="24">
        <f t="shared" si="2"/>
        <v>184.5</v>
      </c>
      <c r="M12" s="24">
        <f t="shared" si="2"/>
        <v>-0.1</v>
      </c>
      <c r="N12" s="24">
        <f t="shared" si="2"/>
        <v>4968.6999999999989</v>
      </c>
      <c r="O12" s="17">
        <v>2</v>
      </c>
    </row>
    <row r="13" spans="1:15" s="9" customFormat="1" ht="12.75" customHeight="1">
      <c r="A13" s="12">
        <v>3</v>
      </c>
      <c r="B13" s="10" t="s">
        <v>12</v>
      </c>
      <c r="C13" s="8">
        <f>SUM(C14+C19)</f>
        <v>3605.6999999999989</v>
      </c>
      <c r="D13" s="8">
        <f t="shared" ref="D13:N13" si="3">SUM(D14+D19)</f>
        <v>329.09999999999997</v>
      </c>
      <c r="E13" s="8">
        <f t="shared" si="3"/>
        <v>321.60000000000002</v>
      </c>
      <c r="F13" s="8">
        <f t="shared" si="3"/>
        <v>4256.3999999999996</v>
      </c>
      <c r="G13" s="8">
        <f t="shared" si="3"/>
        <v>4256.3999999999996</v>
      </c>
      <c r="H13" s="8">
        <f t="shared" si="3"/>
        <v>527.9</v>
      </c>
      <c r="I13" s="8">
        <f t="shared" si="3"/>
        <v>0</v>
      </c>
      <c r="J13" s="8">
        <f t="shared" si="3"/>
        <v>4784.2999999999984</v>
      </c>
      <c r="K13" s="8">
        <f t="shared" si="3"/>
        <v>4784.2999999999984</v>
      </c>
      <c r="L13" s="8">
        <f t="shared" si="3"/>
        <v>184.5</v>
      </c>
      <c r="M13" s="8">
        <f t="shared" si="3"/>
        <v>-0.1</v>
      </c>
      <c r="N13" s="8">
        <f t="shared" si="3"/>
        <v>4968.6999999999989</v>
      </c>
      <c r="O13" s="17">
        <v>3</v>
      </c>
    </row>
    <row r="14" spans="1:15" s="9" customFormat="1" ht="12.75" customHeight="1">
      <c r="A14" s="12">
        <v>4</v>
      </c>
      <c r="B14" s="11" t="s">
        <v>13</v>
      </c>
      <c r="C14" s="8">
        <f>SUM(C15:C18)</f>
        <v>3605.6999999999989</v>
      </c>
      <c r="D14" s="8">
        <f t="shared" ref="D14:F14" si="4">SUM(D15:D18)</f>
        <v>329.09999999999997</v>
      </c>
      <c r="E14" s="8">
        <f t="shared" si="4"/>
        <v>321.60000000000002</v>
      </c>
      <c r="F14" s="8">
        <f t="shared" si="4"/>
        <v>4256.3999999999996</v>
      </c>
      <c r="G14" s="8">
        <f>SUM(G15:G18)</f>
        <v>4256.3999999999996</v>
      </c>
      <c r="H14" s="8">
        <f t="shared" ref="H14:J14" si="5">SUM(H15:H18)</f>
        <v>527.9</v>
      </c>
      <c r="I14" s="8">
        <f t="shared" si="5"/>
        <v>0</v>
      </c>
      <c r="J14" s="8">
        <f t="shared" si="5"/>
        <v>4784.2999999999984</v>
      </c>
      <c r="K14" s="8">
        <f>SUM(K15:K18)</f>
        <v>4784.2999999999984</v>
      </c>
      <c r="L14" s="8">
        <f t="shared" ref="L14:N14" si="6">SUM(L15:L18)</f>
        <v>184.5</v>
      </c>
      <c r="M14" s="8">
        <f t="shared" si="6"/>
        <v>-0.1</v>
      </c>
      <c r="N14" s="8">
        <f t="shared" si="6"/>
        <v>4968.6999999999989</v>
      </c>
      <c r="O14" s="17">
        <v>4</v>
      </c>
    </row>
    <row r="15" spans="1:15" s="9" customFormat="1" ht="12.75" customHeight="1">
      <c r="A15" s="12">
        <v>5</v>
      </c>
      <c r="B15" s="11" t="s">
        <v>14</v>
      </c>
      <c r="C15" s="8">
        <v>2009.0999999999992</v>
      </c>
      <c r="D15" s="8">
        <v>271.7</v>
      </c>
      <c r="E15" s="8">
        <v>0</v>
      </c>
      <c r="F15" s="8">
        <f>SUM(C15:E15)</f>
        <v>2280.7999999999993</v>
      </c>
      <c r="G15" s="8">
        <f>SUM(F15)</f>
        <v>2280.7999999999993</v>
      </c>
      <c r="H15" s="8">
        <v>348.40000000000003</v>
      </c>
      <c r="I15" s="8">
        <v>0</v>
      </c>
      <c r="J15" s="8">
        <f>SUM(G15:I15)</f>
        <v>2629.1999999999994</v>
      </c>
      <c r="K15" s="8">
        <f>SUM(J15)</f>
        <v>2629.1999999999994</v>
      </c>
      <c r="L15" s="8">
        <v>185.1</v>
      </c>
      <c r="M15" s="8">
        <v>0</v>
      </c>
      <c r="N15" s="8">
        <f>SUM(K15:M15)</f>
        <v>2814.2999999999993</v>
      </c>
      <c r="O15" s="17">
        <v>5</v>
      </c>
    </row>
    <row r="16" spans="1:15" s="9" customFormat="1" ht="12.75" customHeight="1">
      <c r="A16" s="12">
        <v>6</v>
      </c>
      <c r="B16" s="11" t="s">
        <v>15</v>
      </c>
      <c r="C16" s="8">
        <v>1596.5999999999997</v>
      </c>
      <c r="D16" s="8">
        <v>40.5</v>
      </c>
      <c r="E16" s="8">
        <v>0.1</v>
      </c>
      <c r="F16" s="8">
        <f t="shared" ref="F16:F19" si="7">SUM(C16:E16)</f>
        <v>1637.1999999999996</v>
      </c>
      <c r="G16" s="8">
        <f t="shared" ref="G16:G19" si="8">SUM(F16)</f>
        <v>1637.1999999999996</v>
      </c>
      <c r="H16" s="8">
        <v>176.2</v>
      </c>
      <c r="I16" s="8">
        <v>0</v>
      </c>
      <c r="J16" s="8">
        <f t="shared" ref="J16:J19" si="9">SUM(G16:I16)</f>
        <v>1813.3999999999996</v>
      </c>
      <c r="K16" s="8">
        <f t="shared" ref="K16:K19" si="10">SUM(J16)</f>
        <v>1813.3999999999996</v>
      </c>
      <c r="L16" s="8">
        <v>-11.7</v>
      </c>
      <c r="M16" s="8">
        <v>-0.1</v>
      </c>
      <c r="N16" s="8">
        <f t="shared" ref="N16:N19" si="11">SUM(K16:M16)</f>
        <v>1801.5999999999997</v>
      </c>
      <c r="O16" s="17">
        <v>6</v>
      </c>
    </row>
    <row r="17" spans="1:15" s="9" customFormat="1" ht="12.75" customHeight="1">
      <c r="A17" s="12">
        <v>7</v>
      </c>
      <c r="B17" s="11" t="s">
        <v>16</v>
      </c>
      <c r="C17" s="8">
        <v>0</v>
      </c>
      <c r="D17" s="8">
        <v>9</v>
      </c>
      <c r="E17" s="8">
        <v>109.4</v>
      </c>
      <c r="F17" s="8">
        <f t="shared" si="7"/>
        <v>118.4</v>
      </c>
      <c r="G17" s="8">
        <f t="shared" si="8"/>
        <v>118.4</v>
      </c>
      <c r="H17" s="8">
        <v>2.5</v>
      </c>
      <c r="I17" s="8">
        <v>0</v>
      </c>
      <c r="J17" s="8">
        <f t="shared" si="9"/>
        <v>120.9</v>
      </c>
      <c r="K17" s="8">
        <f t="shared" si="10"/>
        <v>120.9</v>
      </c>
      <c r="L17" s="8">
        <v>11.099999999999998</v>
      </c>
      <c r="M17" s="8">
        <v>0</v>
      </c>
      <c r="N17" s="8">
        <f t="shared" si="11"/>
        <v>132</v>
      </c>
      <c r="O17" s="17">
        <v>7</v>
      </c>
    </row>
    <row r="18" spans="1:15" s="9" customFormat="1" ht="12.75" customHeight="1">
      <c r="A18" s="12">
        <v>8</v>
      </c>
      <c r="B18" s="11" t="s">
        <v>17</v>
      </c>
      <c r="C18" s="8">
        <v>0</v>
      </c>
      <c r="D18" s="8">
        <v>7.9</v>
      </c>
      <c r="E18" s="8">
        <v>212.1</v>
      </c>
      <c r="F18" s="8">
        <f t="shared" si="7"/>
        <v>220</v>
      </c>
      <c r="G18" s="8">
        <f t="shared" si="8"/>
        <v>220</v>
      </c>
      <c r="H18" s="8">
        <v>0.8</v>
      </c>
      <c r="I18" s="8">
        <v>0</v>
      </c>
      <c r="J18" s="8">
        <f t="shared" si="9"/>
        <v>220.8</v>
      </c>
      <c r="K18" s="8">
        <f t="shared" si="10"/>
        <v>220.8</v>
      </c>
      <c r="L18" s="8">
        <v>0</v>
      </c>
      <c r="M18" s="8">
        <v>0</v>
      </c>
      <c r="N18" s="8">
        <f t="shared" si="11"/>
        <v>220.8</v>
      </c>
      <c r="O18" s="17">
        <v>8</v>
      </c>
    </row>
    <row r="19" spans="1:15" ht="12.75" customHeight="1">
      <c r="A19" s="12">
        <v>9</v>
      </c>
      <c r="B19" s="11" t="s">
        <v>18</v>
      </c>
      <c r="C19" s="8">
        <v>0</v>
      </c>
      <c r="D19" s="8">
        <v>0</v>
      </c>
      <c r="E19" s="8">
        <v>0</v>
      </c>
      <c r="F19" s="8">
        <f t="shared" si="7"/>
        <v>0</v>
      </c>
      <c r="G19" s="8">
        <f t="shared" si="8"/>
        <v>0</v>
      </c>
      <c r="H19" s="8">
        <v>0</v>
      </c>
      <c r="I19" s="8">
        <v>0</v>
      </c>
      <c r="J19" s="8">
        <f t="shared" si="9"/>
        <v>0</v>
      </c>
      <c r="K19" s="8">
        <f t="shared" si="10"/>
        <v>0</v>
      </c>
      <c r="L19" s="8">
        <v>0</v>
      </c>
      <c r="M19" s="8">
        <v>0</v>
      </c>
      <c r="N19" s="8">
        <f t="shared" si="11"/>
        <v>0</v>
      </c>
      <c r="O19" s="17">
        <v>9</v>
      </c>
    </row>
    <row r="20" spans="1:15" s="9" customFormat="1" ht="12.75" customHeight="1">
      <c r="A20" s="12">
        <v>10</v>
      </c>
      <c r="B20" s="10" t="s">
        <v>19</v>
      </c>
      <c r="C20" s="8">
        <f>SUM(C21:C22)</f>
        <v>0</v>
      </c>
      <c r="D20" s="8">
        <f t="shared" ref="D20:N20" si="12">SUM(D21:D22)</f>
        <v>0</v>
      </c>
      <c r="E20" s="8">
        <f t="shared" si="12"/>
        <v>0</v>
      </c>
      <c r="F20" s="8">
        <f t="shared" si="12"/>
        <v>0</v>
      </c>
      <c r="G20" s="8">
        <f t="shared" si="12"/>
        <v>0</v>
      </c>
      <c r="H20" s="8">
        <f t="shared" si="12"/>
        <v>0</v>
      </c>
      <c r="I20" s="8">
        <f t="shared" si="12"/>
        <v>0</v>
      </c>
      <c r="J20" s="8">
        <f t="shared" si="12"/>
        <v>0</v>
      </c>
      <c r="K20" s="8">
        <f t="shared" si="12"/>
        <v>0</v>
      </c>
      <c r="L20" s="8">
        <f t="shared" si="12"/>
        <v>0</v>
      </c>
      <c r="M20" s="8">
        <f t="shared" si="12"/>
        <v>0</v>
      </c>
      <c r="N20" s="8">
        <f t="shared" si="12"/>
        <v>0</v>
      </c>
      <c r="O20" s="17">
        <v>10</v>
      </c>
    </row>
    <row r="21" spans="1:15" s="9" customFormat="1" ht="12.75" customHeight="1">
      <c r="A21" s="12">
        <v>11</v>
      </c>
      <c r="B21" s="11" t="s">
        <v>13</v>
      </c>
      <c r="C21" s="8">
        <v>0</v>
      </c>
      <c r="D21" s="8">
        <v>0</v>
      </c>
      <c r="E21" s="8">
        <v>0</v>
      </c>
      <c r="F21" s="8">
        <f t="shared" ref="F21:F22" si="13">SUM(C21:E21)</f>
        <v>0</v>
      </c>
      <c r="G21" s="8">
        <f>SUM(F21)</f>
        <v>0</v>
      </c>
      <c r="H21" s="8">
        <v>0</v>
      </c>
      <c r="I21" s="8">
        <v>0</v>
      </c>
      <c r="J21" s="8">
        <f t="shared" ref="J21:J22" si="14">SUM(G21:I21)</f>
        <v>0</v>
      </c>
      <c r="K21" s="8">
        <f>SUM(J21)</f>
        <v>0</v>
      </c>
      <c r="L21" s="8">
        <v>0</v>
      </c>
      <c r="M21" s="8">
        <v>0</v>
      </c>
      <c r="N21" s="8">
        <f t="shared" ref="N21:N22" si="15">SUM(K21:M21)</f>
        <v>0</v>
      </c>
      <c r="O21" s="17">
        <v>11</v>
      </c>
    </row>
    <row r="22" spans="1:15" ht="12.75" customHeight="1">
      <c r="A22" s="12">
        <v>12</v>
      </c>
      <c r="B22" s="11" t="s">
        <v>18</v>
      </c>
      <c r="C22" s="8">
        <v>0</v>
      </c>
      <c r="D22" s="8">
        <v>0</v>
      </c>
      <c r="E22" s="8">
        <v>0</v>
      </c>
      <c r="F22" s="8">
        <f t="shared" si="13"/>
        <v>0</v>
      </c>
      <c r="G22" s="8">
        <f>SUM(F22)</f>
        <v>0</v>
      </c>
      <c r="H22" s="8">
        <v>0</v>
      </c>
      <c r="I22" s="8">
        <v>0</v>
      </c>
      <c r="J22" s="8">
        <f t="shared" si="14"/>
        <v>0</v>
      </c>
      <c r="K22" s="8">
        <f>SUM(J22)</f>
        <v>0</v>
      </c>
      <c r="L22" s="8">
        <v>0</v>
      </c>
      <c r="M22" s="8">
        <v>0</v>
      </c>
      <c r="N22" s="8">
        <f t="shared" si="15"/>
        <v>0</v>
      </c>
      <c r="O22" s="17">
        <v>12</v>
      </c>
    </row>
    <row r="23" spans="1:15" ht="12.75" customHeight="1">
      <c r="A23" s="12">
        <v>13</v>
      </c>
      <c r="B23" s="10" t="s">
        <v>20</v>
      </c>
      <c r="C23" s="24">
        <f>SUM(C24+C31)</f>
        <v>9435.1</v>
      </c>
      <c r="D23" s="24">
        <f t="shared" ref="D23:N23" si="16">SUM(D24+D31)</f>
        <v>1197.6000000000001</v>
      </c>
      <c r="E23" s="24">
        <f t="shared" si="16"/>
        <v>-48.800000000000011</v>
      </c>
      <c r="F23" s="24">
        <f t="shared" si="16"/>
        <v>10583.900000000001</v>
      </c>
      <c r="G23" s="24">
        <f t="shared" si="16"/>
        <v>10583.900000000001</v>
      </c>
      <c r="H23" s="24">
        <f t="shared" si="16"/>
        <v>1471.2</v>
      </c>
      <c r="I23" s="24">
        <f t="shared" si="16"/>
        <v>-60.699999999999982</v>
      </c>
      <c r="J23" s="24">
        <f t="shared" si="16"/>
        <v>11994.4</v>
      </c>
      <c r="K23" s="24">
        <f t="shared" si="16"/>
        <v>11994.4</v>
      </c>
      <c r="L23" s="24">
        <f t="shared" si="16"/>
        <v>215.90000000000006</v>
      </c>
      <c r="M23" s="24">
        <f t="shared" si="16"/>
        <v>7.5999999999999961</v>
      </c>
      <c r="N23" s="24">
        <f t="shared" si="16"/>
        <v>12217.9</v>
      </c>
      <c r="O23" s="17">
        <v>13</v>
      </c>
    </row>
    <row r="24" spans="1:15" s="9" customFormat="1" ht="12.75" customHeight="1">
      <c r="A24" s="12">
        <v>14</v>
      </c>
      <c r="B24" s="10" t="s">
        <v>21</v>
      </c>
      <c r="C24" s="8">
        <f>SUM(C25:C28)</f>
        <v>606.90000000000009</v>
      </c>
      <c r="D24" s="8">
        <f t="shared" ref="D24:N24" si="17">SUM(D25:D28)</f>
        <v>116.39999999999999</v>
      </c>
      <c r="E24" s="8">
        <f t="shared" si="17"/>
        <v>-103.80000000000001</v>
      </c>
      <c r="F24" s="8">
        <f t="shared" si="17"/>
        <v>619.5</v>
      </c>
      <c r="G24" s="8">
        <f t="shared" si="17"/>
        <v>619.5</v>
      </c>
      <c r="H24" s="8">
        <f t="shared" si="17"/>
        <v>254.6</v>
      </c>
      <c r="I24" s="8">
        <f t="shared" si="17"/>
        <v>3.6</v>
      </c>
      <c r="J24" s="8">
        <f t="shared" si="17"/>
        <v>877.7</v>
      </c>
      <c r="K24" s="8">
        <f t="shared" si="17"/>
        <v>877.7</v>
      </c>
      <c r="L24" s="8">
        <f t="shared" si="17"/>
        <v>6.6999999999999975</v>
      </c>
      <c r="M24" s="8">
        <f t="shared" si="17"/>
        <v>0</v>
      </c>
      <c r="N24" s="8">
        <f t="shared" si="17"/>
        <v>884.4</v>
      </c>
      <c r="O24" s="17">
        <v>14</v>
      </c>
    </row>
    <row r="25" spans="1:15" s="9" customFormat="1" ht="12.75" customHeight="1">
      <c r="A25" s="12">
        <v>15</v>
      </c>
      <c r="B25" s="11" t="s">
        <v>22</v>
      </c>
      <c r="C25" s="8">
        <v>0</v>
      </c>
      <c r="D25" s="8">
        <v>0</v>
      </c>
      <c r="E25" s="8">
        <v>0</v>
      </c>
      <c r="F25" s="8">
        <f t="shared" ref="F25:F27" si="18">SUM(C25:E25)</f>
        <v>0</v>
      </c>
      <c r="G25" s="8">
        <f t="shared" ref="G25:G27" si="19">SUM(F25)</f>
        <v>0</v>
      </c>
      <c r="H25" s="8">
        <v>0</v>
      </c>
      <c r="I25" s="8">
        <v>0</v>
      </c>
      <c r="J25" s="8">
        <f t="shared" ref="J25:J27" si="20">SUM(G25:I25)</f>
        <v>0</v>
      </c>
      <c r="K25" s="8">
        <f t="shared" ref="K25:K27" si="21">SUM(J25)</f>
        <v>0</v>
      </c>
      <c r="L25" s="8">
        <v>0</v>
      </c>
      <c r="M25" s="8">
        <v>0</v>
      </c>
      <c r="N25" s="8">
        <f t="shared" ref="N25:N27" si="22">SUM(K25:M25)</f>
        <v>0</v>
      </c>
      <c r="O25" s="17">
        <v>15</v>
      </c>
    </row>
    <row r="26" spans="1:15" s="9" customFormat="1" ht="12.75" customHeight="1">
      <c r="A26" s="12">
        <v>16</v>
      </c>
      <c r="B26" s="11" t="s">
        <v>23</v>
      </c>
      <c r="C26" s="8">
        <v>42.199999999999996</v>
      </c>
      <c r="D26" s="8">
        <v>4.3</v>
      </c>
      <c r="E26" s="8">
        <v>0</v>
      </c>
      <c r="F26" s="8">
        <f t="shared" si="18"/>
        <v>46.499999999999993</v>
      </c>
      <c r="G26" s="8">
        <f t="shared" si="19"/>
        <v>46.499999999999993</v>
      </c>
      <c r="H26" s="8">
        <v>9.7000000000000011</v>
      </c>
      <c r="I26" s="8">
        <v>0</v>
      </c>
      <c r="J26" s="8">
        <f t="shared" si="20"/>
        <v>56.199999999999996</v>
      </c>
      <c r="K26" s="8">
        <f t="shared" si="21"/>
        <v>56.199999999999996</v>
      </c>
      <c r="L26" s="8">
        <v>-2.9000000000000004</v>
      </c>
      <c r="M26" s="8">
        <v>0</v>
      </c>
      <c r="N26" s="8">
        <f t="shared" si="22"/>
        <v>53.3</v>
      </c>
      <c r="O26" s="17">
        <v>16</v>
      </c>
    </row>
    <row r="27" spans="1:15" ht="12.75" customHeight="1">
      <c r="A27" s="12">
        <v>17</v>
      </c>
      <c r="B27" s="11" t="s">
        <v>24</v>
      </c>
      <c r="C27" s="8">
        <v>0</v>
      </c>
      <c r="D27" s="8">
        <v>0</v>
      </c>
      <c r="E27" s="8">
        <v>0</v>
      </c>
      <c r="F27" s="8">
        <f t="shared" si="18"/>
        <v>0</v>
      </c>
      <c r="G27" s="8">
        <f t="shared" si="19"/>
        <v>0</v>
      </c>
      <c r="H27" s="8">
        <v>0</v>
      </c>
      <c r="I27" s="8">
        <v>0</v>
      </c>
      <c r="J27" s="8">
        <f t="shared" si="20"/>
        <v>0</v>
      </c>
      <c r="K27" s="8">
        <f t="shared" si="21"/>
        <v>0</v>
      </c>
      <c r="L27" s="8">
        <v>0</v>
      </c>
      <c r="M27" s="8">
        <v>0</v>
      </c>
      <c r="N27" s="8">
        <f t="shared" si="22"/>
        <v>0</v>
      </c>
      <c r="O27" s="17">
        <v>17</v>
      </c>
    </row>
    <row r="28" spans="1:15" s="9" customFormat="1" ht="12.75" customHeight="1">
      <c r="A28" s="12">
        <v>18</v>
      </c>
      <c r="B28" s="10" t="s">
        <v>25</v>
      </c>
      <c r="C28" s="8">
        <f>SUM(C29:C30)</f>
        <v>564.70000000000005</v>
      </c>
      <c r="D28" s="8">
        <f t="shared" ref="D28:N28" si="23">SUM(D29:D30)</f>
        <v>112.1</v>
      </c>
      <c r="E28" s="8">
        <f t="shared" si="23"/>
        <v>-103.80000000000001</v>
      </c>
      <c r="F28" s="8">
        <f t="shared" si="23"/>
        <v>573</v>
      </c>
      <c r="G28" s="8">
        <f t="shared" si="23"/>
        <v>573</v>
      </c>
      <c r="H28" s="8">
        <f t="shared" si="23"/>
        <v>244.9</v>
      </c>
      <c r="I28" s="8">
        <f t="shared" si="23"/>
        <v>3.6</v>
      </c>
      <c r="J28" s="8">
        <f t="shared" si="23"/>
        <v>821.5</v>
      </c>
      <c r="K28" s="8">
        <f t="shared" si="23"/>
        <v>821.5</v>
      </c>
      <c r="L28" s="8">
        <f t="shared" si="23"/>
        <v>9.5999999999999979</v>
      </c>
      <c r="M28" s="8">
        <f t="shared" si="23"/>
        <v>0</v>
      </c>
      <c r="N28" s="8">
        <f t="shared" si="23"/>
        <v>831.1</v>
      </c>
      <c r="O28" s="17">
        <v>18</v>
      </c>
    </row>
    <row r="29" spans="1:15" s="9" customFormat="1" ht="12.75" customHeight="1">
      <c r="A29" s="12">
        <v>19</v>
      </c>
      <c r="B29" s="11" t="s">
        <v>35</v>
      </c>
      <c r="C29" s="8">
        <v>109.50000000000001</v>
      </c>
      <c r="D29" s="8">
        <v>5.3</v>
      </c>
      <c r="E29" s="8">
        <v>-106.9</v>
      </c>
      <c r="F29" s="8">
        <f t="shared" ref="F29:F30" si="24">SUM(C29:E29)</f>
        <v>7.9000000000000057</v>
      </c>
      <c r="G29" s="8">
        <f>SUM(F29)</f>
        <v>7.9000000000000057</v>
      </c>
      <c r="H29" s="8">
        <v>0</v>
      </c>
      <c r="I29" s="8">
        <v>0</v>
      </c>
      <c r="J29" s="8">
        <f t="shared" ref="J29:J30" si="25">SUM(G29:I29)</f>
        <v>7.9000000000000057</v>
      </c>
      <c r="K29" s="8">
        <f>SUM(J29)</f>
        <v>7.9000000000000057</v>
      </c>
      <c r="L29" s="8">
        <v>0.60000000000000009</v>
      </c>
      <c r="M29" s="8">
        <v>0</v>
      </c>
      <c r="N29" s="8">
        <f t="shared" ref="N29:N30" si="26">SUM(K29:M29)</f>
        <v>8.5000000000000053</v>
      </c>
      <c r="O29" s="17">
        <v>19</v>
      </c>
    </row>
    <row r="30" spans="1:15" ht="12.75" customHeight="1">
      <c r="A30" s="12">
        <v>20</v>
      </c>
      <c r="B30" s="11" t="s">
        <v>26</v>
      </c>
      <c r="C30" s="8">
        <v>455.20000000000005</v>
      </c>
      <c r="D30" s="8">
        <v>106.8</v>
      </c>
      <c r="E30" s="8">
        <v>3.1</v>
      </c>
      <c r="F30" s="8">
        <f t="shared" si="24"/>
        <v>565.1</v>
      </c>
      <c r="G30" s="8">
        <f>SUM(F30)</f>
        <v>565.1</v>
      </c>
      <c r="H30" s="8">
        <v>244.9</v>
      </c>
      <c r="I30" s="8">
        <v>3.6</v>
      </c>
      <c r="J30" s="8">
        <f t="shared" si="25"/>
        <v>813.6</v>
      </c>
      <c r="K30" s="8">
        <f>SUM(J30)</f>
        <v>813.6</v>
      </c>
      <c r="L30" s="8">
        <v>8.9999999999999982</v>
      </c>
      <c r="M30" s="8">
        <v>0</v>
      </c>
      <c r="N30" s="8">
        <f t="shared" si="26"/>
        <v>822.6</v>
      </c>
      <c r="O30" s="17">
        <v>20</v>
      </c>
    </row>
    <row r="31" spans="1:15" ht="12.75" customHeight="1">
      <c r="A31" s="12">
        <v>21</v>
      </c>
      <c r="B31" s="10" t="s">
        <v>27</v>
      </c>
      <c r="C31" s="8">
        <f>SUM(C32+C41+C48)</f>
        <v>8828.2000000000007</v>
      </c>
      <c r="D31" s="8">
        <f t="shared" ref="D31:N31" si="27">SUM(D32+D41+D48)</f>
        <v>1081.2</v>
      </c>
      <c r="E31" s="8">
        <f t="shared" si="27"/>
        <v>55</v>
      </c>
      <c r="F31" s="8">
        <f t="shared" si="27"/>
        <v>9964.4000000000015</v>
      </c>
      <c r="G31" s="8">
        <f t="shared" si="27"/>
        <v>9964.4000000000015</v>
      </c>
      <c r="H31" s="8">
        <f t="shared" si="27"/>
        <v>1216.6000000000001</v>
      </c>
      <c r="I31" s="8">
        <f t="shared" si="27"/>
        <v>-64.299999999999983</v>
      </c>
      <c r="J31" s="8">
        <f t="shared" si="27"/>
        <v>11116.699999999999</v>
      </c>
      <c r="K31" s="8">
        <f t="shared" si="27"/>
        <v>11116.699999999999</v>
      </c>
      <c r="L31" s="8">
        <f t="shared" si="27"/>
        <v>209.20000000000007</v>
      </c>
      <c r="M31" s="8">
        <f t="shared" si="27"/>
        <v>7.5999999999999961</v>
      </c>
      <c r="N31" s="8">
        <f t="shared" si="27"/>
        <v>11333.5</v>
      </c>
      <c r="O31" s="17">
        <v>21</v>
      </c>
    </row>
    <row r="32" spans="1:15" s="9" customFormat="1" ht="12.75" customHeight="1">
      <c r="A32" s="12">
        <v>22</v>
      </c>
      <c r="B32" s="10" t="s">
        <v>28</v>
      </c>
      <c r="C32" s="8">
        <f>SUM(C33+C34+C35+C38)</f>
        <v>8459.7999999999993</v>
      </c>
      <c r="D32" s="8">
        <f t="shared" ref="D32:N32" si="28">SUM(D33+D34+D35+D38)</f>
        <v>1131.4000000000001</v>
      </c>
      <c r="E32" s="8">
        <f t="shared" si="28"/>
        <v>55</v>
      </c>
      <c r="F32" s="8">
        <f t="shared" si="28"/>
        <v>9646.2000000000007</v>
      </c>
      <c r="G32" s="8">
        <f t="shared" si="28"/>
        <v>9646.2000000000007</v>
      </c>
      <c r="H32" s="8">
        <f t="shared" si="28"/>
        <v>1072.1000000000001</v>
      </c>
      <c r="I32" s="8">
        <f t="shared" si="28"/>
        <v>-64.199999999999989</v>
      </c>
      <c r="J32" s="8">
        <f t="shared" si="28"/>
        <v>10654.1</v>
      </c>
      <c r="K32" s="8">
        <f t="shared" si="28"/>
        <v>10654.1</v>
      </c>
      <c r="L32" s="8">
        <f t="shared" si="28"/>
        <v>187.10000000000008</v>
      </c>
      <c r="M32" s="8">
        <f t="shared" si="28"/>
        <v>7.5999999999999961</v>
      </c>
      <c r="N32" s="8">
        <f t="shared" si="28"/>
        <v>10848.800000000001</v>
      </c>
      <c r="O32" s="17">
        <v>22</v>
      </c>
    </row>
    <row r="33" spans="1:15" s="9" customFormat="1" ht="12.75" customHeight="1">
      <c r="A33" s="12">
        <v>23</v>
      </c>
      <c r="B33" s="11" t="s">
        <v>29</v>
      </c>
      <c r="C33" s="8">
        <v>0</v>
      </c>
      <c r="D33" s="8">
        <v>0</v>
      </c>
      <c r="E33" s="8">
        <v>0</v>
      </c>
      <c r="F33" s="8">
        <f t="shared" ref="F33:F34" si="29">SUM(C33:E33)</f>
        <v>0</v>
      </c>
      <c r="G33" s="8">
        <f t="shared" ref="G33:G34" si="30">SUM(F33)</f>
        <v>0</v>
      </c>
      <c r="H33" s="8">
        <v>0</v>
      </c>
      <c r="I33" s="8">
        <v>0</v>
      </c>
      <c r="J33" s="8">
        <f t="shared" ref="J33:J34" si="31">SUM(G33:I33)</f>
        <v>0</v>
      </c>
      <c r="K33" s="8">
        <f t="shared" ref="K33:K34" si="32">SUM(J33)</f>
        <v>0</v>
      </c>
      <c r="L33" s="8">
        <v>0</v>
      </c>
      <c r="M33" s="8">
        <v>0</v>
      </c>
      <c r="N33" s="8">
        <f t="shared" ref="N33:N34" si="33">SUM(K33:M33)</f>
        <v>0</v>
      </c>
      <c r="O33" s="17">
        <v>23</v>
      </c>
    </row>
    <row r="34" spans="1:15" ht="12.75" customHeight="1">
      <c r="A34" s="12">
        <v>24</v>
      </c>
      <c r="B34" s="11" t="s">
        <v>30</v>
      </c>
      <c r="C34" s="8">
        <v>785.90000000000009</v>
      </c>
      <c r="D34" s="8">
        <v>95.1</v>
      </c>
      <c r="E34" s="8">
        <v>-3.9999999999999991</v>
      </c>
      <c r="F34" s="8">
        <f t="shared" si="29"/>
        <v>877.00000000000011</v>
      </c>
      <c r="G34" s="8">
        <f t="shared" si="30"/>
        <v>877.00000000000011</v>
      </c>
      <c r="H34" s="8">
        <v>255</v>
      </c>
      <c r="I34" s="8">
        <v>-64.199999999999989</v>
      </c>
      <c r="J34" s="8">
        <f t="shared" si="31"/>
        <v>1067.8</v>
      </c>
      <c r="K34" s="8">
        <f t="shared" si="32"/>
        <v>1067.8</v>
      </c>
      <c r="L34" s="8">
        <v>-62.899999999999991</v>
      </c>
      <c r="M34" s="8">
        <v>7.6999999999999957</v>
      </c>
      <c r="N34" s="8">
        <f t="shared" si="33"/>
        <v>1012.6</v>
      </c>
      <c r="O34" s="17">
        <v>24</v>
      </c>
    </row>
    <row r="35" spans="1:15" s="9" customFormat="1" ht="12.75" customHeight="1">
      <c r="A35" s="12">
        <v>25</v>
      </c>
      <c r="B35" s="10" t="s">
        <v>31</v>
      </c>
      <c r="C35" s="8">
        <f>SUM(C36:C37)</f>
        <v>6114</v>
      </c>
      <c r="D35" s="8">
        <f t="shared" ref="D35:N35" si="34">SUM(D36:D37)</f>
        <v>418.90000000000003</v>
      </c>
      <c r="E35" s="8">
        <f t="shared" si="34"/>
        <v>0.2</v>
      </c>
      <c r="F35" s="8">
        <f t="shared" si="34"/>
        <v>6533.1</v>
      </c>
      <c r="G35" s="8">
        <f t="shared" si="34"/>
        <v>6533.1</v>
      </c>
      <c r="H35" s="8">
        <f t="shared" si="34"/>
        <v>734.2</v>
      </c>
      <c r="I35" s="8">
        <f t="shared" si="34"/>
        <v>0</v>
      </c>
      <c r="J35" s="8">
        <f t="shared" si="34"/>
        <v>7267.3</v>
      </c>
      <c r="K35" s="8">
        <f t="shared" si="34"/>
        <v>7267.3</v>
      </c>
      <c r="L35" s="8">
        <f t="shared" si="34"/>
        <v>-339.8</v>
      </c>
      <c r="M35" s="8">
        <f t="shared" si="34"/>
        <v>0</v>
      </c>
      <c r="N35" s="8">
        <f t="shared" si="34"/>
        <v>6927.5</v>
      </c>
      <c r="O35" s="17">
        <v>25</v>
      </c>
    </row>
    <row r="36" spans="1:15" s="9" customFormat="1" ht="12.75" customHeight="1">
      <c r="A36" s="12">
        <v>26</v>
      </c>
      <c r="B36" s="11" t="s">
        <v>32</v>
      </c>
      <c r="C36" s="8">
        <v>4452.5999999999995</v>
      </c>
      <c r="D36" s="8">
        <v>249.50000000000003</v>
      </c>
      <c r="E36" s="8">
        <v>0.1</v>
      </c>
      <c r="F36" s="8">
        <f t="shared" ref="F36:F37" si="35">SUM(C36:E36)</f>
        <v>4702.2</v>
      </c>
      <c r="G36" s="8">
        <f t="shared" ref="G36:G37" si="36">SUM(F36)</f>
        <v>4702.2</v>
      </c>
      <c r="H36" s="8">
        <v>792</v>
      </c>
      <c r="I36" s="8">
        <v>0.1</v>
      </c>
      <c r="J36" s="8">
        <f t="shared" ref="J36:J37" si="37">SUM(G36:I36)</f>
        <v>5494.3</v>
      </c>
      <c r="K36" s="8">
        <f t="shared" ref="K36:K37" si="38">SUM(J36)</f>
        <v>5494.3</v>
      </c>
      <c r="L36" s="8">
        <v>-270.10000000000002</v>
      </c>
      <c r="M36" s="8">
        <v>0</v>
      </c>
      <c r="N36" s="8">
        <f t="shared" ref="N36:N37" si="39">SUM(K36:M36)</f>
        <v>5224.2</v>
      </c>
      <c r="O36" s="17">
        <v>26</v>
      </c>
    </row>
    <row r="37" spans="1:15" ht="12.75" customHeight="1">
      <c r="A37" s="12">
        <v>27</v>
      </c>
      <c r="B37" s="11" t="s">
        <v>36</v>
      </c>
      <c r="C37" s="8">
        <v>1661.4</v>
      </c>
      <c r="D37" s="8">
        <v>169.4</v>
      </c>
      <c r="E37" s="8">
        <v>0.1</v>
      </c>
      <c r="F37" s="8">
        <f t="shared" si="35"/>
        <v>1830.9</v>
      </c>
      <c r="G37" s="8">
        <f t="shared" si="36"/>
        <v>1830.9</v>
      </c>
      <c r="H37" s="8">
        <v>-57.799999999999955</v>
      </c>
      <c r="I37" s="8">
        <v>-0.1</v>
      </c>
      <c r="J37" s="8">
        <f t="shared" si="37"/>
        <v>1773.0000000000002</v>
      </c>
      <c r="K37" s="8">
        <f t="shared" si="38"/>
        <v>1773.0000000000002</v>
      </c>
      <c r="L37" s="8">
        <v>-69.699999999999989</v>
      </c>
      <c r="M37" s="8">
        <v>0</v>
      </c>
      <c r="N37" s="8">
        <f t="shared" si="39"/>
        <v>1703.3000000000002</v>
      </c>
      <c r="O37" s="17">
        <v>27</v>
      </c>
    </row>
    <row r="38" spans="1:15" s="9" customFormat="1" ht="12.75" customHeight="1">
      <c r="A38" s="12">
        <v>28</v>
      </c>
      <c r="B38" s="10" t="s">
        <v>33</v>
      </c>
      <c r="C38" s="8">
        <f>SUM(C39:C40)</f>
        <v>1559.8999999999999</v>
      </c>
      <c r="D38" s="8">
        <f t="shared" ref="D38:N38" si="40">SUM(D39:D40)</f>
        <v>617.4</v>
      </c>
      <c r="E38" s="8">
        <f t="shared" si="40"/>
        <v>58.8</v>
      </c>
      <c r="F38" s="8">
        <f t="shared" si="40"/>
        <v>2236.1000000000004</v>
      </c>
      <c r="G38" s="8">
        <f t="shared" si="40"/>
        <v>2236.1000000000004</v>
      </c>
      <c r="H38" s="8">
        <f t="shared" si="40"/>
        <v>82.90000000000002</v>
      </c>
      <c r="I38" s="8">
        <f t="shared" si="40"/>
        <v>0</v>
      </c>
      <c r="J38" s="8">
        <f t="shared" si="40"/>
        <v>2319</v>
      </c>
      <c r="K38" s="8">
        <f t="shared" si="40"/>
        <v>2319</v>
      </c>
      <c r="L38" s="8">
        <f t="shared" si="40"/>
        <v>589.80000000000007</v>
      </c>
      <c r="M38" s="8">
        <f t="shared" si="40"/>
        <v>-0.1</v>
      </c>
      <c r="N38" s="8">
        <f t="shared" si="40"/>
        <v>2908.7000000000003</v>
      </c>
      <c r="O38" s="17">
        <v>28</v>
      </c>
    </row>
    <row r="39" spans="1:15" s="9" customFormat="1" ht="12.75" customHeight="1">
      <c r="A39" s="12">
        <v>29</v>
      </c>
      <c r="B39" s="11" t="s">
        <v>37</v>
      </c>
      <c r="C39" s="8">
        <v>36.999999999999993</v>
      </c>
      <c r="D39" s="8">
        <v>-2.1999999999999997</v>
      </c>
      <c r="E39" s="8">
        <v>0</v>
      </c>
      <c r="F39" s="8">
        <f t="shared" ref="F39:F40" si="41">SUM(C39:E39)</f>
        <v>34.79999999999999</v>
      </c>
      <c r="G39" s="8">
        <f>SUM(F39)</f>
        <v>34.79999999999999</v>
      </c>
      <c r="H39" s="8">
        <v>20.299999999999997</v>
      </c>
      <c r="I39" s="8">
        <v>-0.1</v>
      </c>
      <c r="J39" s="8">
        <f t="shared" ref="J39:J40" si="42">SUM(G39:I39)</f>
        <v>54.999999999999986</v>
      </c>
      <c r="K39" s="8">
        <f>SUM(J39)</f>
        <v>54.999999999999986</v>
      </c>
      <c r="L39" s="8">
        <v>5</v>
      </c>
      <c r="M39" s="8">
        <v>0</v>
      </c>
      <c r="N39" s="8">
        <f t="shared" ref="N39:N40" si="43">SUM(K39:M39)</f>
        <v>59.999999999999986</v>
      </c>
      <c r="O39" s="17">
        <v>29</v>
      </c>
    </row>
    <row r="40" spans="1:15" ht="12.75" customHeight="1">
      <c r="A40" s="12">
        <v>30</v>
      </c>
      <c r="B40" s="11" t="s">
        <v>34</v>
      </c>
      <c r="C40" s="8">
        <v>1522.8999999999999</v>
      </c>
      <c r="D40" s="8">
        <v>619.6</v>
      </c>
      <c r="E40" s="8">
        <v>58.8</v>
      </c>
      <c r="F40" s="8">
        <f t="shared" si="41"/>
        <v>2201.3000000000002</v>
      </c>
      <c r="G40" s="8">
        <f>SUM(F40)</f>
        <v>2201.3000000000002</v>
      </c>
      <c r="H40" s="8">
        <v>62.600000000000023</v>
      </c>
      <c r="I40" s="8">
        <v>0.1</v>
      </c>
      <c r="J40" s="8">
        <f t="shared" si="42"/>
        <v>2264</v>
      </c>
      <c r="K40" s="8">
        <f>SUM(J40)</f>
        <v>2264</v>
      </c>
      <c r="L40" s="8">
        <v>584.80000000000007</v>
      </c>
      <c r="M40" s="8">
        <v>-0.1</v>
      </c>
      <c r="N40" s="8">
        <f t="shared" si="43"/>
        <v>2848.7000000000003</v>
      </c>
      <c r="O40" s="17">
        <v>30</v>
      </c>
    </row>
    <row r="41" spans="1:15" s="9" customFormat="1" ht="12.75" customHeight="1">
      <c r="A41" s="12">
        <v>31</v>
      </c>
      <c r="B41" s="10" t="s">
        <v>38</v>
      </c>
      <c r="C41" s="8">
        <f>SUM(C42+C43+C44+C47)</f>
        <v>335.19999999999993</v>
      </c>
      <c r="D41" s="8">
        <f t="shared" ref="D41:N41" si="44">SUM(D42+D43+D44+D47)</f>
        <v>-139.6</v>
      </c>
      <c r="E41" s="8">
        <f t="shared" si="44"/>
        <v>0</v>
      </c>
      <c r="F41" s="8">
        <f t="shared" si="44"/>
        <v>195.59999999999985</v>
      </c>
      <c r="G41" s="8">
        <f t="shared" si="44"/>
        <v>195.59999999999985</v>
      </c>
      <c r="H41" s="8">
        <f t="shared" si="44"/>
        <v>235.19999999999993</v>
      </c>
      <c r="I41" s="8">
        <f t="shared" si="44"/>
        <v>0</v>
      </c>
      <c r="J41" s="8">
        <f t="shared" si="44"/>
        <v>430.79999999999984</v>
      </c>
      <c r="K41" s="8">
        <f t="shared" si="44"/>
        <v>430.79999999999984</v>
      </c>
      <c r="L41" s="8">
        <f t="shared" si="44"/>
        <v>19.600000000000001</v>
      </c>
      <c r="M41" s="8">
        <f t="shared" si="44"/>
        <v>0</v>
      </c>
      <c r="N41" s="8">
        <f t="shared" si="44"/>
        <v>450.39999999999981</v>
      </c>
      <c r="O41" s="17">
        <v>31</v>
      </c>
    </row>
    <row r="42" spans="1:15" s="9" customFormat="1" ht="12.75" customHeight="1">
      <c r="A42" s="12">
        <v>32</v>
      </c>
      <c r="B42" s="11" t="s">
        <v>29</v>
      </c>
      <c r="C42" s="8">
        <v>0</v>
      </c>
      <c r="D42" s="8">
        <v>0</v>
      </c>
      <c r="E42" s="8">
        <v>0</v>
      </c>
      <c r="F42" s="8">
        <f t="shared" ref="F42:F43" si="45">SUM(C42:E42)</f>
        <v>0</v>
      </c>
      <c r="G42" s="8">
        <f>SUM(F42)</f>
        <v>0</v>
      </c>
      <c r="H42" s="8">
        <v>0</v>
      </c>
      <c r="I42" s="8">
        <v>0</v>
      </c>
      <c r="J42" s="8">
        <f t="shared" ref="J42:J43" si="46">SUM(G42:I42)</f>
        <v>0</v>
      </c>
      <c r="K42" s="8">
        <f>SUM(J42)</f>
        <v>0</v>
      </c>
      <c r="L42" s="8">
        <v>0</v>
      </c>
      <c r="M42" s="8">
        <v>0</v>
      </c>
      <c r="N42" s="8">
        <f t="shared" ref="N42:N43" si="47">SUM(K42:M42)</f>
        <v>0</v>
      </c>
      <c r="O42" s="17">
        <v>32</v>
      </c>
    </row>
    <row r="43" spans="1:15" s="9" customFormat="1" ht="12.75" customHeight="1">
      <c r="A43" s="12">
        <v>33</v>
      </c>
      <c r="B43" s="11" t="s">
        <v>30</v>
      </c>
      <c r="C43" s="8">
        <v>0</v>
      </c>
      <c r="D43" s="8">
        <v>0</v>
      </c>
      <c r="E43" s="8">
        <v>0</v>
      </c>
      <c r="F43" s="8">
        <f t="shared" si="45"/>
        <v>0</v>
      </c>
      <c r="G43" s="8">
        <f>SUM(F43)</f>
        <v>0</v>
      </c>
      <c r="H43" s="8">
        <v>0</v>
      </c>
      <c r="I43" s="8">
        <v>0</v>
      </c>
      <c r="J43" s="8">
        <f t="shared" si="46"/>
        <v>0</v>
      </c>
      <c r="K43" s="8">
        <f>SUM(J43)</f>
        <v>0</v>
      </c>
      <c r="L43" s="8">
        <v>0</v>
      </c>
      <c r="M43" s="8">
        <v>0</v>
      </c>
      <c r="N43" s="8">
        <f t="shared" si="47"/>
        <v>0</v>
      </c>
      <c r="O43" s="17">
        <v>33</v>
      </c>
    </row>
    <row r="44" spans="1:15" s="9" customFormat="1" ht="12.75" customHeight="1">
      <c r="A44" s="12">
        <v>34</v>
      </c>
      <c r="B44" s="10" t="s">
        <v>31</v>
      </c>
      <c r="C44" s="8">
        <f>SUM(C45:C46)</f>
        <v>348.59999999999991</v>
      </c>
      <c r="D44" s="8">
        <f t="shared" ref="D44:N44" si="48">SUM(D45:D46)</f>
        <v>-71.7</v>
      </c>
      <c r="E44" s="8">
        <f t="shared" si="48"/>
        <v>0</v>
      </c>
      <c r="F44" s="8">
        <f t="shared" si="48"/>
        <v>276.89999999999986</v>
      </c>
      <c r="G44" s="8">
        <f t="shared" si="48"/>
        <v>276.89999999999986</v>
      </c>
      <c r="H44" s="8">
        <f t="shared" si="48"/>
        <v>-61.3</v>
      </c>
      <c r="I44" s="8">
        <f t="shared" si="48"/>
        <v>0</v>
      </c>
      <c r="J44" s="8">
        <f t="shared" si="48"/>
        <v>215.59999999999988</v>
      </c>
      <c r="K44" s="8">
        <f t="shared" si="48"/>
        <v>215.59999999999988</v>
      </c>
      <c r="L44" s="8">
        <f t="shared" si="48"/>
        <v>19.600000000000001</v>
      </c>
      <c r="M44" s="8">
        <f t="shared" si="48"/>
        <v>0</v>
      </c>
      <c r="N44" s="8">
        <f t="shared" si="48"/>
        <v>235.19999999999987</v>
      </c>
      <c r="O44" s="17">
        <v>34</v>
      </c>
    </row>
    <row r="45" spans="1:15" s="9" customFormat="1" ht="12.75" customHeight="1">
      <c r="A45" s="12">
        <v>35</v>
      </c>
      <c r="B45" s="11" t="s">
        <v>32</v>
      </c>
      <c r="C45" s="8">
        <v>202.49999999999997</v>
      </c>
      <c r="D45" s="8">
        <v>17.399999999999991</v>
      </c>
      <c r="E45" s="8">
        <v>0</v>
      </c>
      <c r="F45" s="8">
        <f t="shared" ref="F45:F47" si="49">SUM(C45:E45)</f>
        <v>219.89999999999998</v>
      </c>
      <c r="G45" s="8">
        <f>SUM(F45)</f>
        <v>219.89999999999998</v>
      </c>
      <c r="H45" s="8">
        <v>-48.9</v>
      </c>
      <c r="I45" s="8">
        <v>0</v>
      </c>
      <c r="J45" s="8">
        <f t="shared" ref="J45:J47" si="50">SUM(G45:I45)</f>
        <v>170.99999999999997</v>
      </c>
      <c r="K45" s="8">
        <f>SUM(J45)</f>
        <v>170.99999999999997</v>
      </c>
      <c r="L45" s="8">
        <v>5.8</v>
      </c>
      <c r="M45" s="8">
        <v>0.1</v>
      </c>
      <c r="N45" s="8">
        <f t="shared" ref="N45:N47" si="51">SUM(K45:M45)</f>
        <v>176.89999999999998</v>
      </c>
      <c r="O45" s="17">
        <v>35</v>
      </c>
    </row>
    <row r="46" spans="1:15" s="9" customFormat="1" ht="12.75" customHeight="1">
      <c r="A46" s="12">
        <v>36</v>
      </c>
      <c r="B46" s="11" t="s">
        <v>36</v>
      </c>
      <c r="C46" s="8">
        <v>146.09999999999991</v>
      </c>
      <c r="D46" s="8">
        <v>-89.1</v>
      </c>
      <c r="E46" s="8">
        <v>0</v>
      </c>
      <c r="F46" s="8">
        <f t="shared" si="49"/>
        <v>56.999999999999915</v>
      </c>
      <c r="G46" s="8">
        <f>SUM(F46)</f>
        <v>56.999999999999915</v>
      </c>
      <c r="H46" s="8">
        <v>-12.400000000000002</v>
      </c>
      <c r="I46" s="8">
        <v>0</v>
      </c>
      <c r="J46" s="8">
        <f t="shared" si="50"/>
        <v>44.599999999999909</v>
      </c>
      <c r="K46" s="8">
        <f>SUM(J46)</f>
        <v>44.599999999999909</v>
      </c>
      <c r="L46" s="8">
        <v>13.8</v>
      </c>
      <c r="M46" s="8">
        <v>-0.1</v>
      </c>
      <c r="N46" s="8">
        <f t="shared" si="51"/>
        <v>58.299999999999905</v>
      </c>
      <c r="O46" s="17">
        <v>36</v>
      </c>
    </row>
    <row r="47" spans="1:15" ht="12.75" customHeight="1">
      <c r="A47" s="12">
        <v>37</v>
      </c>
      <c r="B47" s="10" t="s">
        <v>33</v>
      </c>
      <c r="C47" s="8">
        <v>-13.4</v>
      </c>
      <c r="D47" s="8">
        <v>-67.899999999999991</v>
      </c>
      <c r="E47" s="8">
        <v>0</v>
      </c>
      <c r="F47" s="8">
        <f t="shared" si="49"/>
        <v>-81.3</v>
      </c>
      <c r="G47" s="8">
        <f>SUM(F47)</f>
        <v>-81.3</v>
      </c>
      <c r="H47" s="8">
        <v>296.49999999999994</v>
      </c>
      <c r="I47" s="8">
        <v>0</v>
      </c>
      <c r="J47" s="8">
        <f t="shared" si="50"/>
        <v>215.19999999999993</v>
      </c>
      <c r="K47" s="8">
        <f>SUM(J47)</f>
        <v>215.19999999999993</v>
      </c>
      <c r="L47" s="8">
        <v>0</v>
      </c>
      <c r="M47" s="8">
        <v>0</v>
      </c>
      <c r="N47" s="8">
        <f t="shared" si="51"/>
        <v>215.19999999999993</v>
      </c>
      <c r="O47" s="17">
        <v>37</v>
      </c>
    </row>
    <row r="48" spans="1:15" s="9" customFormat="1" ht="12.75" customHeight="1">
      <c r="A48" s="12">
        <v>38</v>
      </c>
      <c r="B48" s="10" t="s">
        <v>39</v>
      </c>
      <c r="C48" s="8">
        <f>SUM(C49+C50+C51+C54)</f>
        <v>33.200000000000017</v>
      </c>
      <c r="D48" s="8">
        <f t="shared" ref="D48:N48" si="52">SUM(D49+D50+D51+D54)</f>
        <v>89.399999999999991</v>
      </c>
      <c r="E48" s="8">
        <f t="shared" si="52"/>
        <v>0</v>
      </c>
      <c r="F48" s="8">
        <f t="shared" si="52"/>
        <v>122.60000000000002</v>
      </c>
      <c r="G48" s="8">
        <f t="shared" si="52"/>
        <v>122.60000000000002</v>
      </c>
      <c r="H48" s="8">
        <f t="shared" si="52"/>
        <v>-90.699999999999989</v>
      </c>
      <c r="I48" s="8">
        <f t="shared" si="52"/>
        <v>-0.1</v>
      </c>
      <c r="J48" s="8">
        <f t="shared" si="52"/>
        <v>31.800000000000015</v>
      </c>
      <c r="K48" s="8">
        <f t="shared" si="52"/>
        <v>31.800000000000015</v>
      </c>
      <c r="L48" s="8">
        <f t="shared" si="52"/>
        <v>2.5</v>
      </c>
      <c r="M48" s="8">
        <f t="shared" si="52"/>
        <v>0</v>
      </c>
      <c r="N48" s="8">
        <f t="shared" si="52"/>
        <v>34.300000000000018</v>
      </c>
      <c r="O48" s="17">
        <v>38</v>
      </c>
    </row>
    <row r="49" spans="1:15" s="9" customFormat="1" ht="12.75" customHeight="1">
      <c r="A49" s="12">
        <v>39</v>
      </c>
      <c r="B49" s="11" t="s">
        <v>29</v>
      </c>
      <c r="C49" s="8">
        <v>0</v>
      </c>
      <c r="D49" s="8">
        <v>0</v>
      </c>
      <c r="E49" s="8">
        <v>0</v>
      </c>
      <c r="F49" s="8">
        <f t="shared" ref="F49:F50" si="53">SUM(C49:E49)</f>
        <v>0</v>
      </c>
      <c r="G49" s="8">
        <f t="shared" ref="G49:G50" si="54">SUM(F49)</f>
        <v>0</v>
      </c>
      <c r="H49" s="8">
        <v>0</v>
      </c>
      <c r="I49" s="8">
        <v>0</v>
      </c>
      <c r="J49" s="8">
        <f t="shared" ref="J49:J50" si="55">SUM(G49:I49)</f>
        <v>0</v>
      </c>
      <c r="K49" s="8">
        <f t="shared" ref="K49:K50" si="56">SUM(J49)</f>
        <v>0</v>
      </c>
      <c r="L49" s="8">
        <v>0</v>
      </c>
      <c r="M49" s="8">
        <v>0</v>
      </c>
      <c r="N49" s="8">
        <f t="shared" ref="N49:N50" si="57">SUM(K49:M49)</f>
        <v>0</v>
      </c>
      <c r="O49" s="17">
        <v>39</v>
      </c>
    </row>
    <row r="50" spans="1:15" s="9" customFormat="1" ht="12.75" customHeight="1">
      <c r="A50" s="12">
        <v>40</v>
      </c>
      <c r="B50" s="11" t="s">
        <v>30</v>
      </c>
      <c r="C50" s="8">
        <v>2.7999999999999994</v>
      </c>
      <c r="D50" s="8">
        <v>6.0000000000000009</v>
      </c>
      <c r="E50" s="8">
        <v>0.1</v>
      </c>
      <c r="F50" s="8">
        <f t="shared" si="53"/>
        <v>8.9</v>
      </c>
      <c r="G50" s="8">
        <f t="shared" si="54"/>
        <v>8.9</v>
      </c>
      <c r="H50" s="8">
        <v>-7</v>
      </c>
      <c r="I50" s="8">
        <v>0</v>
      </c>
      <c r="J50" s="8">
        <f t="shared" si="55"/>
        <v>1.9000000000000004</v>
      </c>
      <c r="K50" s="8">
        <f t="shared" si="56"/>
        <v>1.9000000000000004</v>
      </c>
      <c r="L50" s="8">
        <v>5.5999999999999988</v>
      </c>
      <c r="M50" s="8">
        <v>0</v>
      </c>
      <c r="N50" s="8">
        <f t="shared" si="57"/>
        <v>7.4999999999999991</v>
      </c>
      <c r="O50" s="17">
        <v>40</v>
      </c>
    </row>
    <row r="51" spans="1:15" s="9" customFormat="1" ht="12.75" customHeight="1">
      <c r="A51" s="12">
        <v>41</v>
      </c>
      <c r="B51" s="10" t="s">
        <v>31</v>
      </c>
      <c r="C51" s="8">
        <f>SUM(C52:C53)</f>
        <v>30.400000000000013</v>
      </c>
      <c r="D51" s="8">
        <f t="shared" ref="D51:N51" si="58">SUM(D52:D53)</f>
        <v>83.399999999999991</v>
      </c>
      <c r="E51" s="8">
        <f t="shared" si="58"/>
        <v>-0.1</v>
      </c>
      <c r="F51" s="8">
        <f t="shared" si="58"/>
        <v>113.70000000000002</v>
      </c>
      <c r="G51" s="8">
        <f t="shared" si="58"/>
        <v>113.70000000000002</v>
      </c>
      <c r="H51" s="8">
        <f t="shared" si="58"/>
        <v>-83.699999999999989</v>
      </c>
      <c r="I51" s="8">
        <f t="shared" si="58"/>
        <v>-0.1</v>
      </c>
      <c r="J51" s="8">
        <f t="shared" si="58"/>
        <v>29.900000000000013</v>
      </c>
      <c r="K51" s="8">
        <f t="shared" si="58"/>
        <v>29.900000000000013</v>
      </c>
      <c r="L51" s="8">
        <f t="shared" si="58"/>
        <v>-3.0999999999999988</v>
      </c>
      <c r="M51" s="8">
        <f t="shared" si="58"/>
        <v>0</v>
      </c>
      <c r="N51" s="8">
        <f t="shared" si="58"/>
        <v>26.800000000000015</v>
      </c>
      <c r="O51" s="17">
        <v>41</v>
      </c>
    </row>
    <row r="52" spans="1:15" s="9" customFormat="1" ht="12.75" customHeight="1">
      <c r="A52" s="12">
        <v>42</v>
      </c>
      <c r="B52" s="11" t="s">
        <v>32</v>
      </c>
      <c r="C52" s="8">
        <v>26.400000000000013</v>
      </c>
      <c r="D52" s="8">
        <v>7.3000000000000007</v>
      </c>
      <c r="E52" s="8">
        <v>-0.1</v>
      </c>
      <c r="F52" s="8">
        <f t="shared" ref="F52:F54" si="59">SUM(C52:E52)</f>
        <v>33.600000000000016</v>
      </c>
      <c r="G52" s="8">
        <f t="shared" ref="G52:G54" si="60">SUM(F52)</f>
        <v>33.600000000000016</v>
      </c>
      <c r="H52" s="8">
        <v>-5.0999999999999996</v>
      </c>
      <c r="I52" s="8">
        <v>-0.1</v>
      </c>
      <c r="J52" s="8">
        <f t="shared" ref="J52:J54" si="61">SUM(G52:I52)</f>
        <v>28.400000000000013</v>
      </c>
      <c r="K52" s="8">
        <f t="shared" ref="K52:K54" si="62">SUM(J52)</f>
        <v>28.400000000000013</v>
      </c>
      <c r="L52" s="8">
        <v>-1.8999999999999986</v>
      </c>
      <c r="M52" s="8">
        <v>0</v>
      </c>
      <c r="N52" s="8">
        <f t="shared" ref="N52:N54" si="63">SUM(K52:M52)</f>
        <v>26.500000000000014</v>
      </c>
      <c r="O52" s="17">
        <v>42</v>
      </c>
    </row>
    <row r="53" spans="1:15" s="9" customFormat="1" ht="12.75" customHeight="1">
      <c r="A53" s="12">
        <v>43</v>
      </c>
      <c r="B53" s="11" t="s">
        <v>36</v>
      </c>
      <c r="C53" s="8">
        <v>3.9999999999999996</v>
      </c>
      <c r="D53" s="8">
        <v>76.099999999999994</v>
      </c>
      <c r="E53" s="8">
        <v>0</v>
      </c>
      <c r="F53" s="8">
        <f t="shared" si="59"/>
        <v>80.099999999999994</v>
      </c>
      <c r="G53" s="8">
        <f t="shared" si="60"/>
        <v>80.099999999999994</v>
      </c>
      <c r="H53" s="8">
        <v>-78.599999999999994</v>
      </c>
      <c r="I53" s="8">
        <v>0</v>
      </c>
      <c r="J53" s="8">
        <f t="shared" si="61"/>
        <v>1.5</v>
      </c>
      <c r="K53" s="8">
        <f t="shared" si="62"/>
        <v>1.5</v>
      </c>
      <c r="L53" s="8">
        <v>-1.2</v>
      </c>
      <c r="M53" s="8">
        <v>0</v>
      </c>
      <c r="N53" s="8">
        <f t="shared" si="63"/>
        <v>0.30000000000000004</v>
      </c>
      <c r="O53" s="17">
        <v>43</v>
      </c>
    </row>
    <row r="54" spans="1:15" ht="12.75" customHeight="1">
      <c r="A54" s="12">
        <v>44</v>
      </c>
      <c r="B54" s="10" t="s">
        <v>33</v>
      </c>
      <c r="C54" s="8">
        <v>4.4408920985006262E-15</v>
      </c>
      <c r="D54" s="8">
        <v>0</v>
      </c>
      <c r="E54" s="8">
        <v>0</v>
      </c>
      <c r="F54" s="8">
        <f t="shared" si="59"/>
        <v>4.4408920985006262E-15</v>
      </c>
      <c r="G54" s="8">
        <f t="shared" si="60"/>
        <v>4.4408920985006262E-15</v>
      </c>
      <c r="H54" s="8">
        <v>0</v>
      </c>
      <c r="I54" s="8">
        <v>0</v>
      </c>
      <c r="J54" s="8">
        <f t="shared" si="61"/>
        <v>4.4408920985006262E-15</v>
      </c>
      <c r="K54" s="8">
        <f t="shared" si="62"/>
        <v>4.4408920985006262E-15</v>
      </c>
      <c r="L54" s="8">
        <v>0</v>
      </c>
      <c r="M54" s="8">
        <v>0</v>
      </c>
      <c r="N54" s="8">
        <f t="shared" si="63"/>
        <v>4.4408920985006262E-15</v>
      </c>
      <c r="O54" s="17">
        <v>44</v>
      </c>
    </row>
    <row r="55" spans="1:15" ht="12.75" customHeight="1">
      <c r="A55" s="12">
        <v>45</v>
      </c>
      <c r="B55" s="10" t="s">
        <v>40</v>
      </c>
      <c r="C55" s="24">
        <f>SUM(C56+C68+C83+C90)</f>
        <v>43436.600000000006</v>
      </c>
      <c r="D55" s="24">
        <f t="shared" ref="D55:N55" si="64">SUM(D56+D68+D83+D90)</f>
        <v>5128.3999999999996</v>
      </c>
      <c r="E55" s="24">
        <f t="shared" si="64"/>
        <v>488.89999999999992</v>
      </c>
      <c r="F55" s="24">
        <f t="shared" si="64"/>
        <v>49053.9</v>
      </c>
      <c r="G55" s="24">
        <f t="shared" si="64"/>
        <v>49053.9</v>
      </c>
      <c r="H55" s="24">
        <f t="shared" si="64"/>
        <v>5678.8</v>
      </c>
      <c r="I55" s="24">
        <f t="shared" si="64"/>
        <v>-0.4</v>
      </c>
      <c r="J55" s="24">
        <f t="shared" si="64"/>
        <v>54732.3</v>
      </c>
      <c r="K55" s="24">
        <f t="shared" si="64"/>
        <v>54732.3</v>
      </c>
      <c r="L55" s="24">
        <f t="shared" si="64"/>
        <v>-257.59999999999957</v>
      </c>
      <c r="M55" s="24">
        <f t="shared" si="64"/>
        <v>0</v>
      </c>
      <c r="N55" s="24">
        <f t="shared" si="64"/>
        <v>54474.700000000004</v>
      </c>
      <c r="O55" s="17">
        <v>45</v>
      </c>
    </row>
    <row r="56" spans="1:15" ht="12.75" customHeight="1">
      <c r="A56" s="12">
        <v>46</v>
      </c>
      <c r="B56" s="10" t="s">
        <v>41</v>
      </c>
      <c r="C56" s="8">
        <f>SUM(C57)</f>
        <v>5123.4999999999991</v>
      </c>
      <c r="D56" s="8">
        <f t="shared" ref="D56:N56" si="65">SUM(D57)</f>
        <v>320.60000000000002</v>
      </c>
      <c r="E56" s="8">
        <f t="shared" si="65"/>
        <v>-55.6</v>
      </c>
      <c r="F56" s="8">
        <f t="shared" si="65"/>
        <v>5388.4999999999991</v>
      </c>
      <c r="G56" s="8">
        <f t="shared" si="65"/>
        <v>5388.4999999999991</v>
      </c>
      <c r="H56" s="8">
        <f t="shared" si="65"/>
        <v>1606.4</v>
      </c>
      <c r="I56" s="8">
        <f t="shared" si="65"/>
        <v>0</v>
      </c>
      <c r="J56" s="8">
        <f t="shared" si="65"/>
        <v>6994.9</v>
      </c>
      <c r="K56" s="8">
        <f t="shared" si="65"/>
        <v>6994.9</v>
      </c>
      <c r="L56" s="8">
        <f t="shared" si="65"/>
        <v>1600.8000000000002</v>
      </c>
      <c r="M56" s="8">
        <f t="shared" si="65"/>
        <v>0</v>
      </c>
      <c r="N56" s="8">
        <f t="shared" si="65"/>
        <v>8595.6999999999989</v>
      </c>
      <c r="O56" s="17">
        <v>46</v>
      </c>
    </row>
    <row r="57" spans="1:15" ht="12.75" customHeight="1">
      <c r="A57" s="12">
        <v>47</v>
      </c>
      <c r="B57" s="10" t="s">
        <v>42</v>
      </c>
      <c r="C57" s="8">
        <f>SUM(C58+C63)</f>
        <v>5123.4999999999991</v>
      </c>
      <c r="D57" s="8">
        <f t="shared" ref="D57:N57" si="66">SUM(D58+D63)</f>
        <v>320.60000000000002</v>
      </c>
      <c r="E57" s="8">
        <f t="shared" si="66"/>
        <v>-55.6</v>
      </c>
      <c r="F57" s="8">
        <f t="shared" si="66"/>
        <v>5388.4999999999991</v>
      </c>
      <c r="G57" s="8">
        <f t="shared" si="66"/>
        <v>5388.4999999999991</v>
      </c>
      <c r="H57" s="8">
        <f t="shared" si="66"/>
        <v>1606.4</v>
      </c>
      <c r="I57" s="8">
        <f t="shared" si="66"/>
        <v>0</v>
      </c>
      <c r="J57" s="8">
        <f t="shared" si="66"/>
        <v>6994.9</v>
      </c>
      <c r="K57" s="8">
        <f t="shared" si="66"/>
        <v>6994.9</v>
      </c>
      <c r="L57" s="8">
        <f t="shared" si="66"/>
        <v>1600.8000000000002</v>
      </c>
      <c r="M57" s="8">
        <f t="shared" si="66"/>
        <v>0</v>
      </c>
      <c r="N57" s="8">
        <f t="shared" si="66"/>
        <v>8595.6999999999989</v>
      </c>
      <c r="O57" s="17">
        <v>47</v>
      </c>
    </row>
    <row r="58" spans="1:15" s="9" customFormat="1" ht="12.75" customHeight="1">
      <c r="A58" s="12">
        <v>48</v>
      </c>
      <c r="B58" s="10" t="s">
        <v>43</v>
      </c>
      <c r="C58" s="8">
        <f>SUM(C59:C62)</f>
        <v>674.3</v>
      </c>
      <c r="D58" s="8">
        <f t="shared" ref="D58:N58" si="67">SUM(D59:D62)</f>
        <v>12.700000000000001</v>
      </c>
      <c r="E58" s="8">
        <f t="shared" si="67"/>
        <v>-14</v>
      </c>
      <c r="F58" s="8">
        <f t="shared" si="67"/>
        <v>672.99999999999989</v>
      </c>
      <c r="G58" s="8">
        <f t="shared" si="67"/>
        <v>672.99999999999989</v>
      </c>
      <c r="H58" s="8">
        <f t="shared" si="67"/>
        <v>14.8</v>
      </c>
      <c r="I58" s="8">
        <f t="shared" si="67"/>
        <v>0</v>
      </c>
      <c r="J58" s="8">
        <f t="shared" si="67"/>
        <v>687.79999999999984</v>
      </c>
      <c r="K58" s="8">
        <f t="shared" si="67"/>
        <v>687.79999999999984</v>
      </c>
      <c r="L58" s="8">
        <f t="shared" si="67"/>
        <v>35.700000000000003</v>
      </c>
      <c r="M58" s="8">
        <f t="shared" si="67"/>
        <v>0</v>
      </c>
      <c r="N58" s="8">
        <f t="shared" si="67"/>
        <v>723.49999999999977</v>
      </c>
      <c r="O58" s="17">
        <v>48</v>
      </c>
    </row>
    <row r="59" spans="1:15" s="9" customFormat="1" ht="12.75" customHeight="1">
      <c r="A59" s="12">
        <v>49</v>
      </c>
      <c r="B59" s="11" t="s">
        <v>71</v>
      </c>
      <c r="C59" s="8">
        <v>45.2</v>
      </c>
      <c r="D59" s="8">
        <v>2</v>
      </c>
      <c r="E59" s="8">
        <v>0</v>
      </c>
      <c r="F59" s="8">
        <f t="shared" ref="F59:F62" si="68">SUM(C59:E59)</f>
        <v>47.2</v>
      </c>
      <c r="G59" s="8">
        <f t="shared" ref="G59:G62" si="69">SUM(F59)</f>
        <v>47.2</v>
      </c>
      <c r="H59" s="8">
        <v>2</v>
      </c>
      <c r="I59" s="8">
        <v>0</v>
      </c>
      <c r="J59" s="8">
        <f t="shared" ref="J59:J62" si="70">SUM(G59:I59)</f>
        <v>49.2</v>
      </c>
      <c r="K59" s="8">
        <f t="shared" ref="K59:K62" si="71">SUM(J59)</f>
        <v>49.2</v>
      </c>
      <c r="L59" s="8">
        <v>2</v>
      </c>
      <c r="M59" s="8">
        <v>0</v>
      </c>
      <c r="N59" s="8">
        <f t="shared" ref="N59:N62" si="72">SUM(K59:M59)</f>
        <v>51.2</v>
      </c>
      <c r="O59" s="17">
        <v>49</v>
      </c>
    </row>
    <row r="60" spans="1:15" s="9" customFormat="1" ht="12.75" customHeight="1">
      <c r="A60" s="12">
        <v>50</v>
      </c>
      <c r="B60" s="11" t="s">
        <v>44</v>
      </c>
      <c r="C60" s="8">
        <v>0</v>
      </c>
      <c r="D60" s="8">
        <v>0</v>
      </c>
      <c r="E60" s="8">
        <v>0</v>
      </c>
      <c r="F60" s="8">
        <f t="shared" si="68"/>
        <v>0</v>
      </c>
      <c r="G60" s="8">
        <f t="shared" si="69"/>
        <v>0</v>
      </c>
      <c r="H60" s="8">
        <v>0</v>
      </c>
      <c r="I60" s="8">
        <v>0</v>
      </c>
      <c r="J60" s="8">
        <f t="shared" si="70"/>
        <v>0</v>
      </c>
      <c r="K60" s="8">
        <f t="shared" si="71"/>
        <v>0</v>
      </c>
      <c r="L60" s="8">
        <v>0</v>
      </c>
      <c r="M60" s="8">
        <v>0</v>
      </c>
      <c r="N60" s="8">
        <f t="shared" si="72"/>
        <v>0</v>
      </c>
      <c r="O60" s="17">
        <v>50</v>
      </c>
    </row>
    <row r="61" spans="1:15" s="9" customFormat="1" ht="12.75" customHeight="1">
      <c r="A61" s="12">
        <v>51</v>
      </c>
      <c r="B61" s="11" t="s">
        <v>45</v>
      </c>
      <c r="C61" s="8">
        <v>601.09999999999991</v>
      </c>
      <c r="D61" s="8">
        <v>10.3</v>
      </c>
      <c r="E61" s="8">
        <v>0</v>
      </c>
      <c r="F61" s="8">
        <f t="shared" si="68"/>
        <v>611.39999999999986</v>
      </c>
      <c r="G61" s="8">
        <f t="shared" si="69"/>
        <v>611.39999999999986</v>
      </c>
      <c r="H61" s="8">
        <v>12.3</v>
      </c>
      <c r="I61" s="8">
        <v>0</v>
      </c>
      <c r="J61" s="8">
        <f t="shared" si="70"/>
        <v>623.69999999999982</v>
      </c>
      <c r="K61" s="8">
        <f t="shared" si="71"/>
        <v>623.69999999999982</v>
      </c>
      <c r="L61" s="8">
        <v>32.900000000000006</v>
      </c>
      <c r="M61" s="8">
        <v>0</v>
      </c>
      <c r="N61" s="8">
        <f t="shared" si="72"/>
        <v>656.5999999999998</v>
      </c>
      <c r="O61" s="17">
        <v>51</v>
      </c>
    </row>
    <row r="62" spans="1:15" ht="12.75" customHeight="1">
      <c r="A62" s="12">
        <v>52</v>
      </c>
      <c r="B62" s="11" t="s">
        <v>47</v>
      </c>
      <c r="C62" s="8">
        <v>27.999999999999989</v>
      </c>
      <c r="D62" s="8">
        <v>0.4</v>
      </c>
      <c r="E62" s="8">
        <v>-14</v>
      </c>
      <c r="F62" s="8">
        <f t="shared" si="68"/>
        <v>14.399999999999988</v>
      </c>
      <c r="G62" s="8">
        <f t="shared" si="69"/>
        <v>14.399999999999988</v>
      </c>
      <c r="H62" s="8">
        <v>0.5</v>
      </c>
      <c r="I62" s="8">
        <v>0</v>
      </c>
      <c r="J62" s="8">
        <f t="shared" si="70"/>
        <v>14.899999999999988</v>
      </c>
      <c r="K62" s="8">
        <f t="shared" si="71"/>
        <v>14.899999999999988</v>
      </c>
      <c r="L62" s="8">
        <v>0.8</v>
      </c>
      <c r="M62" s="8">
        <v>0</v>
      </c>
      <c r="N62" s="8">
        <f t="shared" si="72"/>
        <v>15.699999999999989</v>
      </c>
      <c r="O62" s="17">
        <v>52</v>
      </c>
    </row>
    <row r="63" spans="1:15" s="9" customFormat="1" ht="12.75" customHeight="1">
      <c r="A63" s="12">
        <v>53</v>
      </c>
      <c r="B63" s="10" t="s">
        <v>46</v>
      </c>
      <c r="C63" s="8">
        <f>SUM(C64:C67)</f>
        <v>4449.1999999999989</v>
      </c>
      <c r="D63" s="8">
        <f t="shared" ref="D63:N63" si="73">SUM(D64:D67)</f>
        <v>307.90000000000003</v>
      </c>
      <c r="E63" s="8">
        <f t="shared" si="73"/>
        <v>-41.6</v>
      </c>
      <c r="F63" s="8">
        <f t="shared" si="73"/>
        <v>4715.4999999999991</v>
      </c>
      <c r="G63" s="8">
        <f t="shared" si="73"/>
        <v>4715.4999999999991</v>
      </c>
      <c r="H63" s="8">
        <f t="shared" si="73"/>
        <v>1591.6000000000001</v>
      </c>
      <c r="I63" s="8">
        <f t="shared" si="73"/>
        <v>0</v>
      </c>
      <c r="J63" s="8">
        <f t="shared" si="73"/>
        <v>6307.0999999999995</v>
      </c>
      <c r="K63" s="8">
        <f t="shared" si="73"/>
        <v>6307.0999999999995</v>
      </c>
      <c r="L63" s="8">
        <f t="shared" si="73"/>
        <v>1565.1000000000001</v>
      </c>
      <c r="M63" s="8">
        <f t="shared" si="73"/>
        <v>0</v>
      </c>
      <c r="N63" s="8">
        <f t="shared" si="73"/>
        <v>7872.1999999999989</v>
      </c>
      <c r="O63" s="17">
        <v>53</v>
      </c>
    </row>
    <row r="64" spans="1:15" s="9" customFormat="1" ht="12.75" customHeight="1">
      <c r="A64" s="12">
        <v>54</v>
      </c>
      <c r="B64" s="11" t="s">
        <v>71</v>
      </c>
      <c r="C64" s="8">
        <v>447.9</v>
      </c>
      <c r="D64" s="8">
        <v>190</v>
      </c>
      <c r="E64" s="8">
        <v>0</v>
      </c>
      <c r="F64" s="8">
        <f t="shared" ref="F64:F67" si="74">SUM(C64:E64)</f>
        <v>637.9</v>
      </c>
      <c r="G64" s="8">
        <f t="shared" ref="G64:G67" si="75">SUM(F64)</f>
        <v>637.9</v>
      </c>
      <c r="H64" s="8">
        <v>1299.9000000000001</v>
      </c>
      <c r="I64" s="8">
        <v>0</v>
      </c>
      <c r="J64" s="8">
        <f t="shared" ref="J64:J67" si="76">SUM(G64:I64)</f>
        <v>1937.8000000000002</v>
      </c>
      <c r="K64" s="8">
        <f t="shared" ref="K64:K67" si="77">SUM(J64)</f>
        <v>1937.8000000000002</v>
      </c>
      <c r="L64" s="8">
        <v>1355.5</v>
      </c>
      <c r="M64" s="8">
        <v>0</v>
      </c>
      <c r="N64" s="8">
        <f t="shared" ref="N64:N67" si="78">SUM(K64:M64)</f>
        <v>3293.3</v>
      </c>
      <c r="O64" s="17">
        <v>54</v>
      </c>
    </row>
    <row r="65" spans="1:15" s="9" customFormat="1" ht="12.75" customHeight="1">
      <c r="A65" s="12">
        <v>55</v>
      </c>
      <c r="B65" s="11" t="s">
        <v>44</v>
      </c>
      <c r="C65" s="8">
        <v>0</v>
      </c>
      <c r="D65" s="8">
        <v>0</v>
      </c>
      <c r="E65" s="8">
        <v>0</v>
      </c>
      <c r="F65" s="8">
        <f t="shared" si="74"/>
        <v>0</v>
      </c>
      <c r="G65" s="8">
        <f t="shared" si="75"/>
        <v>0</v>
      </c>
      <c r="H65" s="8">
        <v>0</v>
      </c>
      <c r="I65" s="8">
        <v>0</v>
      </c>
      <c r="J65" s="8">
        <f t="shared" si="76"/>
        <v>0</v>
      </c>
      <c r="K65" s="8">
        <f t="shared" si="77"/>
        <v>0</v>
      </c>
      <c r="L65" s="8">
        <v>0</v>
      </c>
      <c r="M65" s="8">
        <v>0</v>
      </c>
      <c r="N65" s="8">
        <f t="shared" si="78"/>
        <v>0</v>
      </c>
      <c r="O65" s="17">
        <v>55</v>
      </c>
    </row>
    <row r="66" spans="1:15" s="9" customFormat="1" ht="12.75" customHeight="1">
      <c r="A66" s="12">
        <v>56</v>
      </c>
      <c r="B66" s="11" t="s">
        <v>45</v>
      </c>
      <c r="C66" s="8">
        <v>3806.2999999999993</v>
      </c>
      <c r="D66" s="8">
        <v>73.099999999999994</v>
      </c>
      <c r="E66" s="8">
        <v>-0.1</v>
      </c>
      <c r="F66" s="8">
        <f t="shared" si="74"/>
        <v>3879.2999999999993</v>
      </c>
      <c r="G66" s="8">
        <f t="shared" si="75"/>
        <v>3879.2999999999993</v>
      </c>
      <c r="H66" s="8">
        <v>230.00000000000003</v>
      </c>
      <c r="I66" s="8">
        <v>0</v>
      </c>
      <c r="J66" s="8">
        <f t="shared" si="76"/>
        <v>4109.2999999999993</v>
      </c>
      <c r="K66" s="8">
        <f t="shared" si="77"/>
        <v>4109.2999999999993</v>
      </c>
      <c r="L66" s="8">
        <v>152.4</v>
      </c>
      <c r="M66" s="8">
        <v>0</v>
      </c>
      <c r="N66" s="8">
        <f t="shared" si="78"/>
        <v>4261.6999999999989</v>
      </c>
      <c r="O66" s="17">
        <v>56</v>
      </c>
    </row>
    <row r="67" spans="1:15" ht="12.75" customHeight="1">
      <c r="A67" s="12">
        <v>57</v>
      </c>
      <c r="B67" s="11" t="s">
        <v>47</v>
      </c>
      <c r="C67" s="8">
        <v>194.99999999999986</v>
      </c>
      <c r="D67" s="8">
        <v>44.8</v>
      </c>
      <c r="E67" s="8">
        <v>-41.5</v>
      </c>
      <c r="F67" s="8">
        <f t="shared" si="74"/>
        <v>198.29999999999984</v>
      </c>
      <c r="G67" s="8">
        <f t="shared" si="75"/>
        <v>198.29999999999984</v>
      </c>
      <c r="H67" s="8">
        <v>61.7</v>
      </c>
      <c r="I67" s="8">
        <v>0</v>
      </c>
      <c r="J67" s="8">
        <f t="shared" si="76"/>
        <v>259.99999999999983</v>
      </c>
      <c r="K67" s="8">
        <f t="shared" si="77"/>
        <v>259.99999999999983</v>
      </c>
      <c r="L67" s="8">
        <v>57.2</v>
      </c>
      <c r="M67" s="8">
        <v>0</v>
      </c>
      <c r="N67" s="8">
        <f t="shared" si="78"/>
        <v>317.19999999999982</v>
      </c>
      <c r="O67" s="17">
        <v>57</v>
      </c>
    </row>
    <row r="68" spans="1:15" ht="12.75" customHeight="1">
      <c r="A68" s="12">
        <v>58</v>
      </c>
      <c r="B68" s="10" t="s">
        <v>48</v>
      </c>
      <c r="C68" s="8">
        <f>SUM(C69+C72+C75+C80)</f>
        <v>24805.4</v>
      </c>
      <c r="D68" s="8">
        <f t="shared" ref="D68:N68" si="79">SUM(D69+D72+D75+D80)</f>
        <v>1952.9</v>
      </c>
      <c r="E68" s="8">
        <f t="shared" si="79"/>
        <v>-0.2</v>
      </c>
      <c r="F68" s="8">
        <f t="shared" si="79"/>
        <v>26758.100000000002</v>
      </c>
      <c r="G68" s="8">
        <f t="shared" si="79"/>
        <v>26758.100000000002</v>
      </c>
      <c r="H68" s="8">
        <f t="shared" si="79"/>
        <v>1798</v>
      </c>
      <c r="I68" s="8">
        <f t="shared" si="79"/>
        <v>0</v>
      </c>
      <c r="J68" s="8">
        <f t="shared" si="79"/>
        <v>28556.100000000002</v>
      </c>
      <c r="K68" s="8">
        <f t="shared" si="79"/>
        <v>28556.100000000002</v>
      </c>
      <c r="L68" s="8">
        <f t="shared" si="79"/>
        <v>-994</v>
      </c>
      <c r="M68" s="8">
        <f t="shared" si="79"/>
        <v>-0.1</v>
      </c>
      <c r="N68" s="8">
        <f t="shared" si="79"/>
        <v>27562.000000000004</v>
      </c>
      <c r="O68" s="17">
        <v>58</v>
      </c>
    </row>
    <row r="69" spans="1:15" s="9" customFormat="1" ht="12.75" customHeight="1">
      <c r="A69" s="12">
        <v>59</v>
      </c>
      <c r="B69" s="10" t="s">
        <v>49</v>
      </c>
      <c r="C69" s="8">
        <f>SUM(C70:C71)</f>
        <v>0</v>
      </c>
      <c r="D69" s="8">
        <f t="shared" ref="D69:N69" si="80">SUM(D70:D71)</f>
        <v>0</v>
      </c>
      <c r="E69" s="8">
        <f t="shared" si="80"/>
        <v>0</v>
      </c>
      <c r="F69" s="8">
        <f t="shared" si="80"/>
        <v>0</v>
      </c>
      <c r="G69" s="8">
        <f t="shared" si="80"/>
        <v>0</v>
      </c>
      <c r="H69" s="8">
        <f t="shared" si="80"/>
        <v>0</v>
      </c>
      <c r="I69" s="8">
        <f t="shared" si="80"/>
        <v>0</v>
      </c>
      <c r="J69" s="8">
        <f t="shared" si="80"/>
        <v>0</v>
      </c>
      <c r="K69" s="8">
        <f t="shared" si="80"/>
        <v>0</v>
      </c>
      <c r="L69" s="8">
        <f t="shared" si="80"/>
        <v>0</v>
      </c>
      <c r="M69" s="8">
        <f t="shared" si="80"/>
        <v>0</v>
      </c>
      <c r="N69" s="8">
        <f t="shared" si="80"/>
        <v>0</v>
      </c>
      <c r="O69" s="17">
        <v>59</v>
      </c>
    </row>
    <row r="70" spans="1:15" s="9" customFormat="1" ht="12.75" customHeight="1">
      <c r="A70" s="12">
        <v>60</v>
      </c>
      <c r="B70" s="11" t="s">
        <v>52</v>
      </c>
      <c r="C70" s="8">
        <v>0</v>
      </c>
      <c r="D70" s="8">
        <v>0</v>
      </c>
      <c r="E70" s="8">
        <v>0</v>
      </c>
      <c r="F70" s="8">
        <f t="shared" ref="F70:F71" si="81">SUM(C70:E70)</f>
        <v>0</v>
      </c>
      <c r="G70" s="8">
        <f t="shared" ref="G70:G71" si="82">SUM(F70)</f>
        <v>0</v>
      </c>
      <c r="H70" s="8">
        <v>0</v>
      </c>
      <c r="I70" s="8">
        <v>0</v>
      </c>
      <c r="J70" s="8">
        <f t="shared" ref="J70:J71" si="83">SUM(G70:I70)</f>
        <v>0</v>
      </c>
      <c r="K70" s="8">
        <f t="shared" ref="K70:K71" si="84">SUM(J70)</f>
        <v>0</v>
      </c>
      <c r="L70" s="8">
        <v>0</v>
      </c>
      <c r="M70" s="8">
        <v>0</v>
      </c>
      <c r="N70" s="8">
        <f t="shared" ref="N70:N71" si="85">SUM(K70:M70)</f>
        <v>0</v>
      </c>
      <c r="O70" s="17">
        <v>60</v>
      </c>
    </row>
    <row r="71" spans="1:15" s="9" customFormat="1" ht="12.75" customHeight="1">
      <c r="A71" s="12">
        <v>61</v>
      </c>
      <c r="B71" s="10" t="s">
        <v>53</v>
      </c>
      <c r="C71" s="8">
        <v>0</v>
      </c>
      <c r="D71" s="8">
        <v>0</v>
      </c>
      <c r="E71" s="8">
        <v>0</v>
      </c>
      <c r="F71" s="8">
        <f t="shared" si="81"/>
        <v>0</v>
      </c>
      <c r="G71" s="8">
        <f t="shared" si="82"/>
        <v>0</v>
      </c>
      <c r="H71" s="8">
        <v>0</v>
      </c>
      <c r="I71" s="8">
        <v>0</v>
      </c>
      <c r="J71" s="8">
        <f t="shared" si="83"/>
        <v>0</v>
      </c>
      <c r="K71" s="8">
        <f t="shared" si="84"/>
        <v>0</v>
      </c>
      <c r="L71" s="8">
        <v>0</v>
      </c>
      <c r="M71" s="8">
        <v>0</v>
      </c>
      <c r="N71" s="8">
        <f t="shared" si="85"/>
        <v>0</v>
      </c>
      <c r="O71" s="17">
        <v>61</v>
      </c>
    </row>
    <row r="72" spans="1:15" s="9" customFormat="1" ht="12.75" customHeight="1">
      <c r="A72" s="12">
        <v>62</v>
      </c>
      <c r="B72" s="10" t="s">
        <v>50</v>
      </c>
      <c r="C72" s="8">
        <f>SUM(C73:C74)</f>
        <v>257.5</v>
      </c>
      <c r="D72" s="8">
        <f t="shared" ref="D72:N72" si="86">SUM(D73:D74)</f>
        <v>0</v>
      </c>
      <c r="E72" s="8">
        <f t="shared" si="86"/>
        <v>0</v>
      </c>
      <c r="F72" s="8">
        <f t="shared" si="86"/>
        <v>257.5</v>
      </c>
      <c r="G72" s="8">
        <f t="shared" si="86"/>
        <v>257.5</v>
      </c>
      <c r="H72" s="8">
        <f t="shared" si="86"/>
        <v>0</v>
      </c>
      <c r="I72" s="8">
        <f t="shared" si="86"/>
        <v>0</v>
      </c>
      <c r="J72" s="8">
        <f t="shared" si="86"/>
        <v>257.5</v>
      </c>
      <c r="K72" s="8">
        <f t="shared" si="86"/>
        <v>257.5</v>
      </c>
      <c r="L72" s="8">
        <f t="shared" si="86"/>
        <v>0</v>
      </c>
      <c r="M72" s="8">
        <f t="shared" si="86"/>
        <v>0</v>
      </c>
      <c r="N72" s="8">
        <f t="shared" si="86"/>
        <v>257.5</v>
      </c>
      <c r="O72" s="17">
        <v>62</v>
      </c>
    </row>
    <row r="73" spans="1:15" s="9" customFormat="1" ht="12.75" customHeight="1">
      <c r="A73" s="12">
        <v>63</v>
      </c>
      <c r="B73" s="11" t="s">
        <v>52</v>
      </c>
      <c r="C73" s="8">
        <v>257.5</v>
      </c>
      <c r="D73" s="8">
        <v>0</v>
      </c>
      <c r="E73" s="8">
        <v>0</v>
      </c>
      <c r="F73" s="8">
        <f t="shared" ref="F73:F74" si="87">SUM(C73:E73)</f>
        <v>257.5</v>
      </c>
      <c r="G73" s="8">
        <f>SUM(F73)</f>
        <v>257.5</v>
      </c>
      <c r="H73" s="8">
        <v>0</v>
      </c>
      <c r="I73" s="8">
        <v>0</v>
      </c>
      <c r="J73" s="8">
        <f t="shared" ref="J73:J74" si="88">SUM(G73:I73)</f>
        <v>257.5</v>
      </c>
      <c r="K73" s="8">
        <f>SUM(J73)</f>
        <v>257.5</v>
      </c>
      <c r="L73" s="8">
        <v>0</v>
      </c>
      <c r="M73" s="8">
        <v>0</v>
      </c>
      <c r="N73" s="8">
        <f t="shared" ref="N73:N74" si="89">SUM(K73:M73)</f>
        <v>257.5</v>
      </c>
      <c r="O73" s="17">
        <v>63</v>
      </c>
    </row>
    <row r="74" spans="1:15" s="9" customFormat="1" ht="12.75" customHeight="1">
      <c r="A74" s="12">
        <v>64</v>
      </c>
      <c r="B74" s="10" t="s">
        <v>53</v>
      </c>
      <c r="C74" s="8">
        <v>0</v>
      </c>
      <c r="D74" s="8">
        <v>0</v>
      </c>
      <c r="E74" s="8">
        <v>0</v>
      </c>
      <c r="F74" s="8">
        <f t="shared" si="87"/>
        <v>0</v>
      </c>
      <c r="G74" s="8">
        <f>SUM(F74)</f>
        <v>0</v>
      </c>
      <c r="H74" s="8">
        <v>0</v>
      </c>
      <c r="I74" s="8">
        <v>0</v>
      </c>
      <c r="J74" s="8">
        <f t="shared" si="88"/>
        <v>0</v>
      </c>
      <c r="K74" s="8">
        <f>SUM(J74)</f>
        <v>0</v>
      </c>
      <c r="L74" s="8">
        <v>0</v>
      </c>
      <c r="M74" s="8">
        <v>0</v>
      </c>
      <c r="N74" s="8">
        <f t="shared" si="89"/>
        <v>0</v>
      </c>
      <c r="O74" s="17">
        <v>64</v>
      </c>
    </row>
    <row r="75" spans="1:15" s="9" customFormat="1" ht="12.75" customHeight="1">
      <c r="A75" s="12">
        <v>65</v>
      </c>
      <c r="B75" s="10" t="s">
        <v>51</v>
      </c>
      <c r="C75" s="8">
        <f>SUM(C76:C77)</f>
        <v>24547.9</v>
      </c>
      <c r="D75" s="8">
        <f t="shared" ref="D75:N75" si="90">SUM(D76:D77)</f>
        <v>1952.9</v>
      </c>
      <c r="E75" s="8">
        <f t="shared" si="90"/>
        <v>-0.2</v>
      </c>
      <c r="F75" s="8">
        <f t="shared" si="90"/>
        <v>26500.600000000002</v>
      </c>
      <c r="G75" s="8">
        <f t="shared" si="90"/>
        <v>26500.600000000002</v>
      </c>
      <c r="H75" s="8">
        <f t="shared" si="90"/>
        <v>1798</v>
      </c>
      <c r="I75" s="8">
        <f t="shared" si="90"/>
        <v>0</v>
      </c>
      <c r="J75" s="8">
        <f t="shared" si="90"/>
        <v>28298.600000000002</v>
      </c>
      <c r="K75" s="8">
        <f t="shared" si="90"/>
        <v>28298.600000000002</v>
      </c>
      <c r="L75" s="8">
        <f t="shared" si="90"/>
        <v>-994</v>
      </c>
      <c r="M75" s="8">
        <f t="shared" si="90"/>
        <v>-0.1</v>
      </c>
      <c r="N75" s="8">
        <f t="shared" si="90"/>
        <v>27304.500000000004</v>
      </c>
      <c r="O75" s="17">
        <v>65</v>
      </c>
    </row>
    <row r="76" spans="1:15" ht="12.75" customHeight="1">
      <c r="A76" s="12">
        <v>66</v>
      </c>
      <c r="B76" s="11" t="s">
        <v>52</v>
      </c>
      <c r="C76" s="8">
        <v>0</v>
      </c>
      <c r="D76" s="8">
        <v>0</v>
      </c>
      <c r="E76" s="8">
        <v>0</v>
      </c>
      <c r="F76" s="8">
        <f>SUM(C76:E76)</f>
        <v>0</v>
      </c>
      <c r="G76" s="8">
        <f>SUM(F76)</f>
        <v>0</v>
      </c>
      <c r="H76" s="8">
        <v>0</v>
      </c>
      <c r="I76" s="8">
        <v>0</v>
      </c>
      <c r="J76" s="8">
        <f>SUM(G76:I76)</f>
        <v>0</v>
      </c>
      <c r="K76" s="8">
        <f>SUM(J76)</f>
        <v>0</v>
      </c>
      <c r="L76" s="8">
        <v>0</v>
      </c>
      <c r="M76" s="8">
        <v>0</v>
      </c>
      <c r="N76" s="8">
        <f>SUM(K76:M76)</f>
        <v>0</v>
      </c>
      <c r="O76" s="17">
        <v>66</v>
      </c>
    </row>
    <row r="77" spans="1:15" s="9" customFormat="1" ht="12.75" customHeight="1">
      <c r="A77" s="12">
        <v>67</v>
      </c>
      <c r="B77" s="10" t="s">
        <v>53</v>
      </c>
      <c r="C77" s="8">
        <f>SUM(C78:C79)</f>
        <v>24547.9</v>
      </c>
      <c r="D77" s="8">
        <f t="shared" ref="D77:N77" si="91">SUM(D78:D79)</f>
        <v>1952.9</v>
      </c>
      <c r="E77" s="8">
        <f t="shared" si="91"/>
        <v>-0.2</v>
      </c>
      <c r="F77" s="8">
        <f t="shared" si="91"/>
        <v>26500.600000000002</v>
      </c>
      <c r="G77" s="8">
        <f t="shared" si="91"/>
        <v>26500.600000000002</v>
      </c>
      <c r="H77" s="8">
        <f t="shared" si="91"/>
        <v>1798</v>
      </c>
      <c r="I77" s="8">
        <f t="shared" si="91"/>
        <v>0</v>
      </c>
      <c r="J77" s="8">
        <f t="shared" si="91"/>
        <v>28298.600000000002</v>
      </c>
      <c r="K77" s="8">
        <f t="shared" si="91"/>
        <v>28298.600000000002</v>
      </c>
      <c r="L77" s="8">
        <f t="shared" si="91"/>
        <v>-994</v>
      </c>
      <c r="M77" s="8">
        <f t="shared" si="91"/>
        <v>-0.1</v>
      </c>
      <c r="N77" s="8">
        <f t="shared" si="91"/>
        <v>27304.500000000004</v>
      </c>
      <c r="O77" s="17">
        <v>67</v>
      </c>
    </row>
    <row r="78" spans="1:15" s="9" customFormat="1" ht="12.75" customHeight="1">
      <c r="A78" s="12">
        <v>68</v>
      </c>
      <c r="B78" s="11" t="s">
        <v>32</v>
      </c>
      <c r="C78" s="8">
        <v>13470.800000000003</v>
      </c>
      <c r="D78" s="8">
        <v>2210.8000000000002</v>
      </c>
      <c r="E78" s="8">
        <v>-0.1</v>
      </c>
      <c r="F78" s="8">
        <f t="shared" ref="F78:F79" si="92">SUM(C78:E78)</f>
        <v>15681.500000000002</v>
      </c>
      <c r="G78" s="8">
        <f t="shared" ref="G78:G79" si="93">SUM(F78)</f>
        <v>15681.500000000002</v>
      </c>
      <c r="H78" s="8">
        <v>1388.8999999999999</v>
      </c>
      <c r="I78" s="8">
        <v>0</v>
      </c>
      <c r="J78" s="8">
        <f t="shared" ref="J78:J79" si="94">SUM(G78:I78)</f>
        <v>17070.400000000001</v>
      </c>
      <c r="K78" s="8">
        <f t="shared" ref="K78:K79" si="95">SUM(J78)</f>
        <v>17070.400000000001</v>
      </c>
      <c r="L78" s="8">
        <v>-416.00000000000006</v>
      </c>
      <c r="M78" s="8">
        <v>-0.1</v>
      </c>
      <c r="N78" s="8">
        <f t="shared" ref="N78:N79" si="96">SUM(K78:M78)</f>
        <v>16654.300000000003</v>
      </c>
      <c r="O78" s="17">
        <v>68</v>
      </c>
    </row>
    <row r="79" spans="1:15" ht="12.75" customHeight="1">
      <c r="A79" s="12">
        <v>69</v>
      </c>
      <c r="B79" s="11" t="s">
        <v>36</v>
      </c>
      <c r="C79" s="8">
        <v>11077.1</v>
      </c>
      <c r="D79" s="8">
        <v>-257.89999999999998</v>
      </c>
      <c r="E79" s="8">
        <v>-0.1</v>
      </c>
      <c r="F79" s="8">
        <f t="shared" si="92"/>
        <v>10819.1</v>
      </c>
      <c r="G79" s="8">
        <f t="shared" si="93"/>
        <v>10819.1</v>
      </c>
      <c r="H79" s="8">
        <v>409.1</v>
      </c>
      <c r="I79" s="8">
        <v>0</v>
      </c>
      <c r="J79" s="8">
        <f t="shared" si="94"/>
        <v>11228.2</v>
      </c>
      <c r="K79" s="8">
        <f t="shared" si="95"/>
        <v>11228.2</v>
      </c>
      <c r="L79" s="8">
        <v>-578</v>
      </c>
      <c r="M79" s="8">
        <v>0</v>
      </c>
      <c r="N79" s="8">
        <f t="shared" si="96"/>
        <v>10650.2</v>
      </c>
      <c r="O79" s="17">
        <v>69</v>
      </c>
    </row>
    <row r="80" spans="1:15" s="9" customFormat="1" ht="12.75" customHeight="1">
      <c r="A80" s="12">
        <v>70</v>
      </c>
      <c r="B80" s="10" t="s">
        <v>54</v>
      </c>
      <c r="C80" s="8">
        <f>SUM(C81:C82)</f>
        <v>0</v>
      </c>
      <c r="D80" s="8">
        <f t="shared" ref="D80:N80" si="97">SUM(D81:D82)</f>
        <v>0</v>
      </c>
      <c r="E80" s="8">
        <f t="shared" si="97"/>
        <v>0</v>
      </c>
      <c r="F80" s="8">
        <f t="shared" si="97"/>
        <v>0</v>
      </c>
      <c r="G80" s="8">
        <f t="shared" si="97"/>
        <v>0</v>
      </c>
      <c r="H80" s="8">
        <f t="shared" si="97"/>
        <v>0</v>
      </c>
      <c r="I80" s="8">
        <f t="shared" si="97"/>
        <v>0</v>
      </c>
      <c r="J80" s="8">
        <f t="shared" si="97"/>
        <v>0</v>
      </c>
      <c r="K80" s="8">
        <f t="shared" si="97"/>
        <v>0</v>
      </c>
      <c r="L80" s="8">
        <f t="shared" si="97"/>
        <v>0</v>
      </c>
      <c r="M80" s="8">
        <f t="shared" si="97"/>
        <v>0</v>
      </c>
      <c r="N80" s="8">
        <f t="shared" si="97"/>
        <v>0</v>
      </c>
      <c r="O80" s="17">
        <v>70</v>
      </c>
    </row>
    <row r="81" spans="1:16" s="9" customFormat="1" ht="12.75" customHeight="1">
      <c r="A81" s="12">
        <v>71</v>
      </c>
      <c r="B81" s="11" t="s">
        <v>52</v>
      </c>
      <c r="C81" s="8">
        <v>0</v>
      </c>
      <c r="D81" s="8">
        <v>0</v>
      </c>
      <c r="E81" s="8">
        <v>0</v>
      </c>
      <c r="F81" s="8">
        <f t="shared" ref="F81:F82" si="98">SUM(C81:E81)</f>
        <v>0</v>
      </c>
      <c r="G81" s="8">
        <f>SUM(F81)</f>
        <v>0</v>
      </c>
      <c r="H81" s="8">
        <v>0</v>
      </c>
      <c r="I81" s="8">
        <v>0</v>
      </c>
      <c r="J81" s="8">
        <f t="shared" ref="J81:J82" si="99">SUM(G81:I81)</f>
        <v>0</v>
      </c>
      <c r="K81" s="8">
        <f>SUM(J81)</f>
        <v>0</v>
      </c>
      <c r="L81" s="8">
        <v>0</v>
      </c>
      <c r="M81" s="8">
        <v>0</v>
      </c>
      <c r="N81" s="8">
        <f t="shared" ref="N81:N82" si="100">SUM(K81:M81)</f>
        <v>0</v>
      </c>
      <c r="O81" s="17">
        <v>71</v>
      </c>
    </row>
    <row r="82" spans="1:16" s="9" customFormat="1" ht="12.75" customHeight="1">
      <c r="A82" s="12">
        <v>72</v>
      </c>
      <c r="B82" s="10" t="s">
        <v>53</v>
      </c>
      <c r="C82" s="8">
        <v>0</v>
      </c>
      <c r="D82" s="8">
        <v>0</v>
      </c>
      <c r="E82" s="8">
        <v>0</v>
      </c>
      <c r="F82" s="8">
        <f t="shared" si="98"/>
        <v>0</v>
      </c>
      <c r="G82" s="8">
        <f>SUM(F82)</f>
        <v>0</v>
      </c>
      <c r="H82" s="8">
        <v>0</v>
      </c>
      <c r="I82" s="8">
        <v>0</v>
      </c>
      <c r="J82" s="8">
        <f t="shared" si="99"/>
        <v>0</v>
      </c>
      <c r="K82" s="8">
        <f>SUM(J82)</f>
        <v>0</v>
      </c>
      <c r="L82" s="8">
        <v>0</v>
      </c>
      <c r="M82" s="8">
        <v>0</v>
      </c>
      <c r="N82" s="8">
        <f t="shared" si="100"/>
        <v>0</v>
      </c>
      <c r="O82" s="17">
        <v>72</v>
      </c>
    </row>
    <row r="83" spans="1:16" s="9" customFormat="1" ht="12.75" customHeight="1">
      <c r="A83" s="12">
        <v>73</v>
      </c>
      <c r="B83" s="10" t="s">
        <v>55</v>
      </c>
      <c r="C83" s="8">
        <f>SUM(C84+C85+C86+C89)</f>
        <v>12712.900000000001</v>
      </c>
      <c r="D83" s="8">
        <f t="shared" ref="D83:N83" si="101">SUM(D84+D85+D86+D89)</f>
        <v>2840.4999999999995</v>
      </c>
      <c r="E83" s="8">
        <f t="shared" si="101"/>
        <v>545.19999999999993</v>
      </c>
      <c r="F83" s="8">
        <f t="shared" si="101"/>
        <v>16098.6</v>
      </c>
      <c r="G83" s="8">
        <f t="shared" si="101"/>
        <v>16098.6</v>
      </c>
      <c r="H83" s="8">
        <f t="shared" si="101"/>
        <v>1259.5999999999999</v>
      </c>
      <c r="I83" s="8">
        <f t="shared" si="101"/>
        <v>0.1</v>
      </c>
      <c r="J83" s="8">
        <f t="shared" si="101"/>
        <v>17358.300000000003</v>
      </c>
      <c r="K83" s="8">
        <f t="shared" si="101"/>
        <v>17358.300000000003</v>
      </c>
      <c r="L83" s="8">
        <f t="shared" si="101"/>
        <v>350.20000000000016</v>
      </c>
      <c r="M83" s="8">
        <f t="shared" si="101"/>
        <v>-0.1</v>
      </c>
      <c r="N83" s="8">
        <f t="shared" si="101"/>
        <v>17708.400000000001</v>
      </c>
      <c r="O83" s="17">
        <v>73</v>
      </c>
    </row>
    <row r="84" spans="1:16" s="9" customFormat="1" ht="12.75" customHeight="1">
      <c r="A84" s="12">
        <v>74</v>
      </c>
      <c r="B84" s="10" t="s">
        <v>56</v>
      </c>
      <c r="C84" s="8">
        <v>0</v>
      </c>
      <c r="D84" s="8">
        <v>0</v>
      </c>
      <c r="E84" s="8">
        <v>0</v>
      </c>
      <c r="F84" s="8">
        <f t="shared" ref="F84:F85" si="102">SUM(C84:E84)</f>
        <v>0</v>
      </c>
      <c r="G84" s="8">
        <f t="shared" ref="G84:G85" si="103">SUM(F84)</f>
        <v>0</v>
      </c>
      <c r="H84" s="8">
        <v>0</v>
      </c>
      <c r="I84" s="8">
        <v>0</v>
      </c>
      <c r="J84" s="8">
        <f t="shared" ref="J84:J85" si="104">SUM(G84:I84)</f>
        <v>0</v>
      </c>
      <c r="K84" s="8">
        <f t="shared" ref="K84:K85" si="105">SUM(J84)</f>
        <v>0</v>
      </c>
      <c r="L84" s="8">
        <v>0</v>
      </c>
      <c r="M84" s="8">
        <v>0</v>
      </c>
      <c r="N84" s="8">
        <f t="shared" ref="N84:N85" si="106">SUM(K84:M84)</f>
        <v>0</v>
      </c>
      <c r="O84" s="17">
        <v>74</v>
      </c>
    </row>
    <row r="85" spans="1:16" ht="12.75" customHeight="1">
      <c r="A85" s="12">
        <v>75</v>
      </c>
      <c r="B85" s="10" t="s">
        <v>57</v>
      </c>
      <c r="C85" s="8">
        <v>339.19999999999987</v>
      </c>
      <c r="D85" s="8">
        <v>40.199999999999996</v>
      </c>
      <c r="E85" s="8">
        <v>0</v>
      </c>
      <c r="F85" s="8">
        <f t="shared" si="102"/>
        <v>379.39999999999986</v>
      </c>
      <c r="G85" s="8">
        <f t="shared" si="103"/>
        <v>379.39999999999986</v>
      </c>
      <c r="H85" s="8">
        <v>-128.39999999999998</v>
      </c>
      <c r="I85" s="8">
        <v>0</v>
      </c>
      <c r="J85" s="8">
        <f t="shared" si="104"/>
        <v>250.99999999999989</v>
      </c>
      <c r="K85" s="8">
        <f t="shared" si="105"/>
        <v>250.99999999999989</v>
      </c>
      <c r="L85" s="8">
        <v>9</v>
      </c>
      <c r="M85" s="8">
        <v>-0.1</v>
      </c>
      <c r="N85" s="8">
        <f t="shared" si="106"/>
        <v>259.89999999999986</v>
      </c>
      <c r="O85" s="17">
        <v>75</v>
      </c>
    </row>
    <row r="86" spans="1:16" s="9" customFormat="1" ht="12.75" customHeight="1">
      <c r="A86" s="12">
        <v>76</v>
      </c>
      <c r="B86" s="10" t="s">
        <v>58</v>
      </c>
      <c r="C86" s="8">
        <f>SUM(C87:C88)</f>
        <v>10894.6</v>
      </c>
      <c r="D86" s="8">
        <f t="shared" ref="D86:N86" si="107">SUM(D87:D88)</f>
        <v>2444.1999999999998</v>
      </c>
      <c r="E86" s="8">
        <f t="shared" si="107"/>
        <v>-0.1</v>
      </c>
      <c r="F86" s="8">
        <f t="shared" si="107"/>
        <v>13338.7</v>
      </c>
      <c r="G86" s="8">
        <f t="shared" si="107"/>
        <v>13338.7</v>
      </c>
      <c r="H86" s="8">
        <f t="shared" si="107"/>
        <v>717.5999999999998</v>
      </c>
      <c r="I86" s="8">
        <f t="shared" si="107"/>
        <v>0.1</v>
      </c>
      <c r="J86" s="8">
        <f t="shared" si="107"/>
        <v>14056.400000000001</v>
      </c>
      <c r="K86" s="8">
        <f t="shared" si="107"/>
        <v>14056.400000000001</v>
      </c>
      <c r="L86" s="8">
        <f t="shared" si="107"/>
        <v>651.40000000000009</v>
      </c>
      <c r="M86" s="8">
        <f t="shared" si="107"/>
        <v>0.1</v>
      </c>
      <c r="N86" s="8">
        <f t="shared" si="107"/>
        <v>14707.900000000001</v>
      </c>
      <c r="O86" s="17">
        <v>76</v>
      </c>
    </row>
    <row r="87" spans="1:16" s="9" customFormat="1" ht="12.75" customHeight="1">
      <c r="A87" s="12">
        <v>77</v>
      </c>
      <c r="B87" s="11" t="s">
        <v>59</v>
      </c>
      <c r="C87" s="8">
        <v>7892.3</v>
      </c>
      <c r="D87" s="8">
        <v>1839.3999999999999</v>
      </c>
      <c r="E87" s="8">
        <v>0</v>
      </c>
      <c r="F87" s="8">
        <f t="shared" ref="F87:F89" si="108">SUM(C87:E87)</f>
        <v>9731.7000000000007</v>
      </c>
      <c r="G87" s="8">
        <f t="shared" ref="G87:G89" si="109">SUM(F87)</f>
        <v>9731.7000000000007</v>
      </c>
      <c r="H87" s="8">
        <v>-450.1</v>
      </c>
      <c r="I87" s="8">
        <v>-0.1</v>
      </c>
      <c r="J87" s="8">
        <f t="shared" ref="J87:J89" si="110">SUM(G87:I87)</f>
        <v>9281.5</v>
      </c>
      <c r="K87" s="8">
        <f t="shared" ref="K87:K89" si="111">SUM(J87)</f>
        <v>9281.5</v>
      </c>
      <c r="L87" s="8">
        <v>-17.100000000000023</v>
      </c>
      <c r="M87" s="8">
        <v>0</v>
      </c>
      <c r="N87" s="8">
        <f t="shared" ref="N87:N89" si="112">SUM(K87:M87)</f>
        <v>9264.4</v>
      </c>
      <c r="O87" s="17">
        <v>77</v>
      </c>
    </row>
    <row r="88" spans="1:16" s="9" customFormat="1" ht="12.75" customHeight="1">
      <c r="A88" s="12">
        <v>78</v>
      </c>
      <c r="B88" s="11" t="s">
        <v>60</v>
      </c>
      <c r="C88" s="8">
        <v>3002.3</v>
      </c>
      <c r="D88" s="8">
        <v>604.79999999999995</v>
      </c>
      <c r="E88" s="8">
        <v>-0.1</v>
      </c>
      <c r="F88" s="8">
        <f t="shared" si="108"/>
        <v>3607.0000000000005</v>
      </c>
      <c r="G88" s="8">
        <f t="shared" si="109"/>
        <v>3607.0000000000005</v>
      </c>
      <c r="H88" s="8">
        <v>1167.6999999999998</v>
      </c>
      <c r="I88" s="8">
        <v>0.2</v>
      </c>
      <c r="J88" s="8">
        <f t="shared" si="110"/>
        <v>4774.9000000000005</v>
      </c>
      <c r="K88" s="8">
        <f t="shared" si="111"/>
        <v>4774.9000000000005</v>
      </c>
      <c r="L88" s="8">
        <v>668.50000000000011</v>
      </c>
      <c r="M88" s="8">
        <v>0.1</v>
      </c>
      <c r="N88" s="8">
        <f t="shared" si="112"/>
        <v>5443.5000000000009</v>
      </c>
      <c r="O88" s="17">
        <v>78</v>
      </c>
    </row>
    <row r="89" spans="1:16" ht="12.75" customHeight="1">
      <c r="A89" s="12">
        <v>79</v>
      </c>
      <c r="B89" s="11" t="s">
        <v>61</v>
      </c>
      <c r="C89" s="8">
        <v>1479.1000000000004</v>
      </c>
      <c r="D89" s="8">
        <v>356.09999999999985</v>
      </c>
      <c r="E89" s="8">
        <v>545.29999999999995</v>
      </c>
      <c r="F89" s="8">
        <f t="shared" si="108"/>
        <v>2380.5</v>
      </c>
      <c r="G89" s="8">
        <f t="shared" si="109"/>
        <v>2380.5</v>
      </c>
      <c r="H89" s="8">
        <v>670.40000000000009</v>
      </c>
      <c r="I89" s="8">
        <v>0</v>
      </c>
      <c r="J89" s="8">
        <f t="shared" si="110"/>
        <v>3050.9</v>
      </c>
      <c r="K89" s="8">
        <f t="shared" si="111"/>
        <v>3050.9</v>
      </c>
      <c r="L89" s="8">
        <v>-310.19999999999993</v>
      </c>
      <c r="M89" s="8">
        <v>-0.1</v>
      </c>
      <c r="N89" s="8">
        <f t="shared" si="112"/>
        <v>2740.6000000000004</v>
      </c>
      <c r="O89" s="17">
        <v>79</v>
      </c>
      <c r="P89" s="21"/>
    </row>
    <row r="90" spans="1:16" ht="12.75" customHeight="1">
      <c r="A90" s="12">
        <v>80</v>
      </c>
      <c r="B90" s="10" t="s">
        <v>62</v>
      </c>
      <c r="C90" s="8">
        <f>SUM(C91+C94+C97+C102)</f>
        <v>794.8</v>
      </c>
      <c r="D90" s="8">
        <f t="shared" ref="D90:N90" si="113">SUM(D91+D94+D97+D102)</f>
        <v>14.399999999999999</v>
      </c>
      <c r="E90" s="8">
        <f t="shared" si="113"/>
        <v>-0.5</v>
      </c>
      <c r="F90" s="8">
        <f t="shared" si="113"/>
        <v>808.7</v>
      </c>
      <c r="G90" s="8">
        <f t="shared" si="113"/>
        <v>808.7</v>
      </c>
      <c r="H90" s="8">
        <f t="shared" si="113"/>
        <v>1014.8</v>
      </c>
      <c r="I90" s="8">
        <f t="shared" si="113"/>
        <v>-0.5</v>
      </c>
      <c r="J90" s="8">
        <f t="shared" si="113"/>
        <v>1823</v>
      </c>
      <c r="K90" s="8">
        <f t="shared" si="113"/>
        <v>1823</v>
      </c>
      <c r="L90" s="8">
        <f t="shared" si="113"/>
        <v>-1214.5999999999999</v>
      </c>
      <c r="M90" s="8">
        <f t="shared" si="113"/>
        <v>0.2</v>
      </c>
      <c r="N90" s="8">
        <f t="shared" si="113"/>
        <v>608.6</v>
      </c>
      <c r="O90" s="17">
        <v>80</v>
      </c>
    </row>
    <row r="91" spans="1:16" s="9" customFormat="1" ht="12.75" customHeight="1">
      <c r="A91" s="12">
        <v>81</v>
      </c>
      <c r="B91" s="10" t="s">
        <v>63</v>
      </c>
      <c r="C91" s="8">
        <f>SUM(C92:C93)</f>
        <v>0.5</v>
      </c>
      <c r="D91" s="8">
        <f t="shared" ref="D91:N91" si="114">SUM(D92:D93)</f>
        <v>0</v>
      </c>
      <c r="E91" s="8">
        <f t="shared" si="114"/>
        <v>0</v>
      </c>
      <c r="F91" s="8">
        <f t="shared" si="114"/>
        <v>0.5</v>
      </c>
      <c r="G91" s="8">
        <f t="shared" si="114"/>
        <v>0.5</v>
      </c>
      <c r="H91" s="8">
        <f t="shared" si="114"/>
        <v>0</v>
      </c>
      <c r="I91" s="8">
        <f t="shared" si="114"/>
        <v>0</v>
      </c>
      <c r="J91" s="8">
        <f t="shared" si="114"/>
        <v>0.5</v>
      </c>
      <c r="K91" s="8">
        <f t="shared" si="114"/>
        <v>0.5</v>
      </c>
      <c r="L91" s="8">
        <f t="shared" si="114"/>
        <v>0</v>
      </c>
      <c r="M91" s="8">
        <f t="shared" si="114"/>
        <v>0</v>
      </c>
      <c r="N91" s="8">
        <f t="shared" si="114"/>
        <v>0.5</v>
      </c>
      <c r="O91" s="17">
        <v>81</v>
      </c>
    </row>
    <row r="92" spans="1:16" s="9" customFormat="1" ht="12.75" customHeight="1">
      <c r="A92" s="12">
        <v>82</v>
      </c>
      <c r="B92" s="11" t="s">
        <v>52</v>
      </c>
      <c r="C92" s="8">
        <v>0</v>
      </c>
      <c r="D92" s="8">
        <v>0</v>
      </c>
      <c r="E92" s="8">
        <v>0</v>
      </c>
      <c r="F92" s="8">
        <f t="shared" ref="F92:F93" si="115">SUM(C92:E92)</f>
        <v>0</v>
      </c>
      <c r="G92" s="8">
        <f>SUM(F92)</f>
        <v>0</v>
      </c>
      <c r="H92" s="8">
        <v>0</v>
      </c>
      <c r="I92" s="8">
        <v>0</v>
      </c>
      <c r="J92" s="8">
        <f t="shared" ref="J92:J93" si="116">SUM(G92:I92)</f>
        <v>0</v>
      </c>
      <c r="K92" s="8">
        <f>SUM(J92)</f>
        <v>0</v>
      </c>
      <c r="L92" s="8">
        <v>0</v>
      </c>
      <c r="M92" s="8">
        <v>0</v>
      </c>
      <c r="N92" s="8">
        <f t="shared" ref="N92:N93" si="117">SUM(K92:M92)</f>
        <v>0</v>
      </c>
      <c r="O92" s="17">
        <v>82</v>
      </c>
    </row>
    <row r="93" spans="1:16" ht="12.75" customHeight="1">
      <c r="A93" s="12">
        <v>83</v>
      </c>
      <c r="B93" s="10" t="s">
        <v>53</v>
      </c>
      <c r="C93" s="8">
        <v>0.5</v>
      </c>
      <c r="D93" s="8">
        <v>0</v>
      </c>
      <c r="E93" s="8">
        <v>0</v>
      </c>
      <c r="F93" s="8">
        <f t="shared" si="115"/>
        <v>0.5</v>
      </c>
      <c r="G93" s="8">
        <f>SUM(F93)</f>
        <v>0.5</v>
      </c>
      <c r="H93" s="8">
        <v>0</v>
      </c>
      <c r="I93" s="8">
        <v>0</v>
      </c>
      <c r="J93" s="8">
        <f t="shared" si="116"/>
        <v>0.5</v>
      </c>
      <c r="K93" s="8">
        <f>SUM(J93)</f>
        <v>0.5</v>
      </c>
      <c r="L93" s="8">
        <v>0</v>
      </c>
      <c r="M93" s="8">
        <v>0</v>
      </c>
      <c r="N93" s="8">
        <f t="shared" si="117"/>
        <v>0.5</v>
      </c>
      <c r="O93" s="17">
        <v>83</v>
      </c>
    </row>
    <row r="94" spans="1:16" s="9" customFormat="1" ht="12.75" customHeight="1">
      <c r="A94" s="12">
        <v>84</v>
      </c>
      <c r="B94" s="10" t="s">
        <v>64</v>
      </c>
      <c r="C94" s="8">
        <f>SUM(C95:C96)</f>
        <v>199.4</v>
      </c>
      <c r="D94" s="8">
        <f t="shared" ref="D94:N94" si="118">SUM(D95:D96)</f>
        <v>-96.499999999999986</v>
      </c>
      <c r="E94" s="8">
        <f t="shared" si="118"/>
        <v>0.1</v>
      </c>
      <c r="F94" s="8">
        <f t="shared" si="118"/>
        <v>103.00000000000003</v>
      </c>
      <c r="G94" s="8">
        <f t="shared" si="118"/>
        <v>103.00000000000003</v>
      </c>
      <c r="H94" s="8">
        <f t="shared" si="118"/>
        <v>-16.999999999999986</v>
      </c>
      <c r="I94" s="8">
        <f t="shared" si="118"/>
        <v>-0.1</v>
      </c>
      <c r="J94" s="8">
        <f t="shared" si="118"/>
        <v>85.900000000000034</v>
      </c>
      <c r="K94" s="8">
        <f t="shared" si="118"/>
        <v>85.900000000000034</v>
      </c>
      <c r="L94" s="8">
        <f t="shared" si="118"/>
        <v>5.8999999999999986</v>
      </c>
      <c r="M94" s="8">
        <f t="shared" si="118"/>
        <v>0</v>
      </c>
      <c r="N94" s="8">
        <f t="shared" si="118"/>
        <v>91.80000000000004</v>
      </c>
      <c r="O94" s="17">
        <v>84</v>
      </c>
    </row>
    <row r="95" spans="1:16" s="9" customFormat="1" ht="12.75" customHeight="1">
      <c r="A95" s="12">
        <v>85</v>
      </c>
      <c r="B95" s="11" t="s">
        <v>52</v>
      </c>
      <c r="C95" s="8">
        <v>73.8</v>
      </c>
      <c r="D95" s="8">
        <v>0</v>
      </c>
      <c r="E95" s="8">
        <v>0</v>
      </c>
      <c r="F95" s="8">
        <f t="shared" ref="F95:F96" si="119">SUM(C95:E95)</f>
        <v>73.8</v>
      </c>
      <c r="G95" s="8">
        <f>SUM(F95)</f>
        <v>73.8</v>
      </c>
      <c r="H95" s="8">
        <v>0</v>
      </c>
      <c r="I95" s="8">
        <v>0</v>
      </c>
      <c r="J95" s="8">
        <f t="shared" ref="J95:J96" si="120">SUM(G95:I95)</f>
        <v>73.8</v>
      </c>
      <c r="K95" s="8">
        <f>SUM(J95)</f>
        <v>73.8</v>
      </c>
      <c r="L95" s="8">
        <v>0</v>
      </c>
      <c r="M95" s="8">
        <v>0</v>
      </c>
      <c r="N95" s="8">
        <f t="shared" ref="N95:N96" si="121">SUM(K95:M95)</f>
        <v>73.8</v>
      </c>
      <c r="O95" s="17">
        <v>85</v>
      </c>
    </row>
    <row r="96" spans="1:16" ht="12.75" customHeight="1">
      <c r="A96" s="12">
        <v>86</v>
      </c>
      <c r="B96" s="10" t="s">
        <v>53</v>
      </c>
      <c r="C96" s="8">
        <v>125.60000000000001</v>
      </c>
      <c r="D96" s="8">
        <v>-96.499999999999986</v>
      </c>
      <c r="E96" s="8">
        <v>0.1</v>
      </c>
      <c r="F96" s="8">
        <f t="shared" si="119"/>
        <v>29.200000000000024</v>
      </c>
      <c r="G96" s="8">
        <f>SUM(F96)</f>
        <v>29.200000000000024</v>
      </c>
      <c r="H96" s="8">
        <v>-16.999999999999986</v>
      </c>
      <c r="I96" s="8">
        <v>-0.1</v>
      </c>
      <c r="J96" s="8">
        <f t="shared" si="120"/>
        <v>12.100000000000039</v>
      </c>
      <c r="K96" s="8">
        <f>SUM(J96)</f>
        <v>12.100000000000039</v>
      </c>
      <c r="L96" s="8">
        <v>5.8999999999999986</v>
      </c>
      <c r="M96" s="8">
        <v>0</v>
      </c>
      <c r="N96" s="8">
        <f t="shared" si="121"/>
        <v>18.000000000000036</v>
      </c>
      <c r="O96" s="17">
        <v>86</v>
      </c>
    </row>
    <row r="97" spans="1:15" s="9" customFormat="1" ht="12.75" customHeight="1">
      <c r="A97" s="12">
        <v>87</v>
      </c>
      <c r="B97" s="10" t="s">
        <v>65</v>
      </c>
      <c r="C97" s="8">
        <f>SUM(C98:C99)</f>
        <v>311.00000000000006</v>
      </c>
      <c r="D97" s="8">
        <f t="shared" ref="D97:N97" si="122">SUM(D98:D99)</f>
        <v>115.6</v>
      </c>
      <c r="E97" s="8">
        <f t="shared" si="122"/>
        <v>-0.1</v>
      </c>
      <c r="F97" s="8">
        <f t="shared" si="122"/>
        <v>426.50000000000006</v>
      </c>
      <c r="G97" s="8">
        <f t="shared" si="122"/>
        <v>426.50000000000006</v>
      </c>
      <c r="H97" s="8">
        <f t="shared" si="122"/>
        <v>1098</v>
      </c>
      <c r="I97" s="8">
        <f t="shared" si="122"/>
        <v>-0.30000000000000004</v>
      </c>
      <c r="J97" s="8">
        <f t="shared" si="122"/>
        <v>1524.2</v>
      </c>
      <c r="K97" s="8">
        <f t="shared" si="122"/>
        <v>1524.2</v>
      </c>
      <c r="L97" s="8">
        <f t="shared" si="122"/>
        <v>-1248.2</v>
      </c>
      <c r="M97" s="8">
        <f t="shared" si="122"/>
        <v>0.2</v>
      </c>
      <c r="N97" s="8">
        <f t="shared" si="122"/>
        <v>276.2000000000001</v>
      </c>
      <c r="O97" s="17">
        <v>87</v>
      </c>
    </row>
    <row r="98" spans="1:15" ht="12.75" customHeight="1">
      <c r="A98" s="12">
        <v>88</v>
      </c>
      <c r="B98" s="11" t="s">
        <v>52</v>
      </c>
      <c r="C98" s="8">
        <v>0</v>
      </c>
      <c r="D98" s="8">
        <v>0</v>
      </c>
      <c r="E98" s="8">
        <v>0</v>
      </c>
      <c r="F98" s="8">
        <f>SUM(C98:E98)</f>
        <v>0</v>
      </c>
      <c r="G98" s="8">
        <f>SUM(F98)</f>
        <v>0</v>
      </c>
      <c r="H98" s="8">
        <v>0</v>
      </c>
      <c r="I98" s="8">
        <v>0</v>
      </c>
      <c r="J98" s="8">
        <f>SUM(G98:I98)</f>
        <v>0</v>
      </c>
      <c r="K98" s="8">
        <f>SUM(J98)</f>
        <v>0</v>
      </c>
      <c r="L98" s="8">
        <v>0</v>
      </c>
      <c r="M98" s="8">
        <v>0</v>
      </c>
      <c r="N98" s="8">
        <f>SUM(K98:M98)</f>
        <v>0</v>
      </c>
      <c r="O98" s="17">
        <v>88</v>
      </c>
    </row>
    <row r="99" spans="1:15" s="9" customFormat="1" ht="12.75" customHeight="1">
      <c r="A99" s="12">
        <v>89</v>
      </c>
      <c r="B99" s="10" t="s">
        <v>53</v>
      </c>
      <c r="C99" s="8">
        <f>SUM(C100:C101)</f>
        <v>311.00000000000006</v>
      </c>
      <c r="D99" s="8">
        <f t="shared" ref="D99:N99" si="123">SUM(D100:D101)</f>
        <v>115.6</v>
      </c>
      <c r="E99" s="8">
        <f t="shared" si="123"/>
        <v>-0.1</v>
      </c>
      <c r="F99" s="8">
        <f t="shared" si="123"/>
        <v>426.50000000000006</v>
      </c>
      <c r="G99" s="8">
        <f t="shared" si="123"/>
        <v>426.50000000000006</v>
      </c>
      <c r="H99" s="8">
        <f t="shared" si="123"/>
        <v>1098</v>
      </c>
      <c r="I99" s="8">
        <f t="shared" si="123"/>
        <v>-0.30000000000000004</v>
      </c>
      <c r="J99" s="8">
        <f t="shared" si="123"/>
        <v>1524.2</v>
      </c>
      <c r="K99" s="8">
        <f t="shared" si="123"/>
        <v>1524.2</v>
      </c>
      <c r="L99" s="8">
        <f t="shared" si="123"/>
        <v>-1248.2</v>
      </c>
      <c r="M99" s="8">
        <f t="shared" si="123"/>
        <v>0.2</v>
      </c>
      <c r="N99" s="8">
        <f t="shared" si="123"/>
        <v>276.2000000000001</v>
      </c>
      <c r="O99" s="17">
        <v>89</v>
      </c>
    </row>
    <row r="100" spans="1:15" s="9" customFormat="1" ht="12.75" customHeight="1">
      <c r="A100" s="12">
        <v>90</v>
      </c>
      <c r="B100" s="11" t="s">
        <v>32</v>
      </c>
      <c r="C100" s="8">
        <v>198.00000000000023</v>
      </c>
      <c r="D100" s="8">
        <v>125.49999999999999</v>
      </c>
      <c r="E100" s="8">
        <v>0</v>
      </c>
      <c r="F100" s="8">
        <f>SUM(C100:E100)</f>
        <v>323.50000000000023</v>
      </c>
      <c r="G100" s="8">
        <f t="shared" ref="G100:G101" si="124">SUM(F100)</f>
        <v>323.50000000000023</v>
      </c>
      <c r="H100" s="8">
        <v>1078.5999999999999</v>
      </c>
      <c r="I100" s="8">
        <v>-0.1</v>
      </c>
      <c r="J100" s="8">
        <f>SUM(G100:I100)</f>
        <v>1402.0000000000002</v>
      </c>
      <c r="K100" s="8">
        <f t="shared" ref="K100:K101" si="125">SUM(J100)</f>
        <v>1402.0000000000002</v>
      </c>
      <c r="L100" s="8">
        <v>-1205.8</v>
      </c>
      <c r="M100" s="8">
        <v>0.1</v>
      </c>
      <c r="N100" s="8">
        <f>SUM(K100:M100)</f>
        <v>196.30000000000027</v>
      </c>
      <c r="O100" s="17">
        <v>90</v>
      </c>
    </row>
    <row r="101" spans="1:15" ht="12.75" customHeight="1">
      <c r="A101" s="12">
        <v>91</v>
      </c>
      <c r="B101" s="11" t="s">
        <v>36</v>
      </c>
      <c r="C101" s="8">
        <v>112.99999999999983</v>
      </c>
      <c r="D101" s="8">
        <v>-9.899999999999995</v>
      </c>
      <c r="E101" s="8">
        <v>-0.1</v>
      </c>
      <c r="F101" s="8">
        <f>SUM(C101:E101)</f>
        <v>102.99999999999984</v>
      </c>
      <c r="G101" s="8">
        <f t="shared" si="124"/>
        <v>102.99999999999984</v>
      </c>
      <c r="H101" s="8">
        <v>19.399999999999999</v>
      </c>
      <c r="I101" s="8">
        <v>-0.2</v>
      </c>
      <c r="J101" s="8">
        <f>SUM(G101:I101)</f>
        <v>122.19999999999983</v>
      </c>
      <c r="K101" s="8">
        <f t="shared" si="125"/>
        <v>122.19999999999983</v>
      </c>
      <c r="L101" s="8">
        <v>-42.4</v>
      </c>
      <c r="M101" s="8">
        <v>0.1</v>
      </c>
      <c r="N101" s="8">
        <f>SUM(K101:M101)</f>
        <v>79.899999999999835</v>
      </c>
      <c r="O101" s="17">
        <v>91</v>
      </c>
    </row>
    <row r="102" spans="1:15" s="9" customFormat="1" ht="12.75" customHeight="1">
      <c r="A102" s="12">
        <v>92</v>
      </c>
      <c r="B102" s="10" t="s">
        <v>67</v>
      </c>
      <c r="C102" s="8">
        <f>SUM(C103:C104)</f>
        <v>283.89999999999992</v>
      </c>
      <c r="D102" s="8">
        <f t="shared" ref="D102:N102" si="126">SUM(D103:D104)</f>
        <v>-4.7000000000000091</v>
      </c>
      <c r="E102" s="8">
        <f t="shared" si="126"/>
        <v>-0.5</v>
      </c>
      <c r="F102" s="8">
        <f t="shared" si="126"/>
        <v>278.69999999999993</v>
      </c>
      <c r="G102" s="8">
        <f t="shared" si="126"/>
        <v>278.69999999999993</v>
      </c>
      <c r="H102" s="8">
        <f t="shared" si="126"/>
        <v>-66.199999999999989</v>
      </c>
      <c r="I102" s="8">
        <f t="shared" si="126"/>
        <v>-0.1</v>
      </c>
      <c r="J102" s="8">
        <f t="shared" si="126"/>
        <v>212.39999999999995</v>
      </c>
      <c r="K102" s="8">
        <f t="shared" si="126"/>
        <v>212.39999999999995</v>
      </c>
      <c r="L102" s="8">
        <f t="shared" si="126"/>
        <v>27.699999999999996</v>
      </c>
      <c r="M102" s="8">
        <f t="shared" si="126"/>
        <v>0</v>
      </c>
      <c r="N102" s="8">
        <f t="shared" si="126"/>
        <v>240.09999999999991</v>
      </c>
      <c r="O102" s="17">
        <v>92</v>
      </c>
    </row>
    <row r="103" spans="1:15" ht="12.75" customHeight="1">
      <c r="A103" s="12">
        <v>93</v>
      </c>
      <c r="B103" s="11" t="s">
        <v>52</v>
      </c>
      <c r="C103" s="8">
        <v>0</v>
      </c>
      <c r="D103" s="8">
        <v>0</v>
      </c>
      <c r="E103" s="8">
        <v>0</v>
      </c>
      <c r="F103" s="8">
        <f>SUM(C103:E103)</f>
        <v>0</v>
      </c>
      <c r="G103" s="8">
        <f>SUM(F103)</f>
        <v>0</v>
      </c>
      <c r="H103" s="8">
        <v>0</v>
      </c>
      <c r="I103" s="8">
        <v>0</v>
      </c>
      <c r="J103" s="8">
        <f>SUM(G103:I103)</f>
        <v>0</v>
      </c>
      <c r="K103" s="8">
        <f>SUM(J103)</f>
        <v>0</v>
      </c>
      <c r="L103" s="8">
        <v>0</v>
      </c>
      <c r="M103" s="8">
        <v>0</v>
      </c>
      <c r="N103" s="8">
        <f>SUM(K103:M103)</f>
        <v>0</v>
      </c>
      <c r="O103" s="17">
        <v>93</v>
      </c>
    </row>
    <row r="104" spans="1:15" s="9" customFormat="1" ht="12.75" customHeight="1">
      <c r="A104" s="12">
        <v>94</v>
      </c>
      <c r="B104" s="10" t="s">
        <v>53</v>
      </c>
      <c r="C104" s="8">
        <f>SUM(C105:C109)</f>
        <v>283.89999999999992</v>
      </c>
      <c r="D104" s="8">
        <f t="shared" ref="D104:N104" si="127">SUM(D105:D109)</f>
        <v>-4.7000000000000091</v>
      </c>
      <c r="E104" s="8">
        <f t="shared" si="127"/>
        <v>-0.5</v>
      </c>
      <c r="F104" s="8">
        <f t="shared" si="127"/>
        <v>278.69999999999993</v>
      </c>
      <c r="G104" s="8">
        <f t="shared" si="127"/>
        <v>278.69999999999993</v>
      </c>
      <c r="H104" s="8">
        <f t="shared" si="127"/>
        <v>-66.199999999999989</v>
      </c>
      <c r="I104" s="8">
        <f t="shared" si="127"/>
        <v>-0.1</v>
      </c>
      <c r="J104" s="8">
        <f t="shared" si="127"/>
        <v>212.39999999999995</v>
      </c>
      <c r="K104" s="8">
        <f t="shared" si="127"/>
        <v>212.39999999999995</v>
      </c>
      <c r="L104" s="8">
        <f t="shared" si="127"/>
        <v>27.699999999999996</v>
      </c>
      <c r="M104" s="8">
        <f t="shared" si="127"/>
        <v>0</v>
      </c>
      <c r="N104" s="8">
        <f t="shared" si="127"/>
        <v>240.09999999999991</v>
      </c>
      <c r="O104" s="17">
        <v>94</v>
      </c>
    </row>
    <row r="105" spans="1:15" s="9" customFormat="1" ht="12.75" customHeight="1">
      <c r="A105" s="12">
        <v>95</v>
      </c>
      <c r="B105" s="11" t="s">
        <v>68</v>
      </c>
      <c r="C105" s="8">
        <v>0</v>
      </c>
      <c r="D105" s="8">
        <v>0</v>
      </c>
      <c r="E105" s="8">
        <v>0</v>
      </c>
      <c r="F105" s="8">
        <f t="shared" ref="F105:F109" si="128">SUM(C105:E105)</f>
        <v>0</v>
      </c>
      <c r="G105" s="8">
        <f t="shared" ref="G105:G109" si="129">SUM(F105)</f>
        <v>0</v>
      </c>
      <c r="H105" s="8">
        <v>0</v>
      </c>
      <c r="I105" s="8">
        <v>0</v>
      </c>
      <c r="J105" s="8">
        <f t="shared" ref="J105:J109" si="130">SUM(G105:I105)</f>
        <v>0</v>
      </c>
      <c r="K105" s="8">
        <f t="shared" ref="K105:K109" si="131">SUM(J105)</f>
        <v>0</v>
      </c>
      <c r="L105" s="8">
        <v>0</v>
      </c>
      <c r="M105" s="8">
        <v>0</v>
      </c>
      <c r="N105" s="8">
        <f t="shared" ref="N105:N109" si="132">SUM(K105:M105)</f>
        <v>0</v>
      </c>
      <c r="O105" s="17">
        <v>95</v>
      </c>
    </row>
    <row r="106" spans="1:15" s="9" customFormat="1" ht="12.75" customHeight="1">
      <c r="A106" s="12">
        <v>96</v>
      </c>
      <c r="B106" s="11" t="s">
        <v>69</v>
      </c>
      <c r="C106" s="8">
        <v>74.199999999999989</v>
      </c>
      <c r="D106" s="8">
        <v>6.3999999999999995</v>
      </c>
      <c r="E106" s="8">
        <v>0</v>
      </c>
      <c r="F106" s="8">
        <f t="shared" si="128"/>
        <v>80.599999999999994</v>
      </c>
      <c r="G106" s="8">
        <f t="shared" si="129"/>
        <v>80.599999999999994</v>
      </c>
      <c r="H106" s="8">
        <v>-1.6999999999999997</v>
      </c>
      <c r="I106" s="8">
        <v>0</v>
      </c>
      <c r="J106" s="8">
        <f t="shared" si="130"/>
        <v>78.899999999999991</v>
      </c>
      <c r="K106" s="8">
        <f t="shared" si="131"/>
        <v>78.899999999999991</v>
      </c>
      <c r="L106" s="8">
        <v>9.6</v>
      </c>
      <c r="M106" s="8">
        <v>0</v>
      </c>
      <c r="N106" s="8">
        <f t="shared" si="132"/>
        <v>88.499999999999986</v>
      </c>
      <c r="O106" s="17">
        <v>96</v>
      </c>
    </row>
    <row r="107" spans="1:15" s="9" customFormat="1" ht="12.75" customHeight="1">
      <c r="A107" s="12">
        <v>97</v>
      </c>
      <c r="B107" s="11" t="s">
        <v>70</v>
      </c>
      <c r="C107" s="8">
        <v>0</v>
      </c>
      <c r="D107" s="8">
        <v>0</v>
      </c>
      <c r="E107" s="8">
        <v>0</v>
      </c>
      <c r="F107" s="8">
        <f t="shared" si="128"/>
        <v>0</v>
      </c>
      <c r="G107" s="8">
        <f t="shared" si="129"/>
        <v>0</v>
      </c>
      <c r="H107" s="8">
        <v>0</v>
      </c>
      <c r="I107" s="8">
        <v>0</v>
      </c>
      <c r="J107" s="8">
        <f t="shared" si="130"/>
        <v>0</v>
      </c>
      <c r="K107" s="8">
        <f t="shared" si="131"/>
        <v>0</v>
      </c>
      <c r="L107" s="8">
        <v>0</v>
      </c>
      <c r="M107" s="8">
        <v>0</v>
      </c>
      <c r="N107" s="8">
        <f t="shared" si="132"/>
        <v>0</v>
      </c>
      <c r="O107" s="17">
        <v>97</v>
      </c>
    </row>
    <row r="108" spans="1:15" s="9" customFormat="1" ht="12.75" customHeight="1">
      <c r="A108" s="12">
        <v>98</v>
      </c>
      <c r="B108" s="11" t="s">
        <v>72</v>
      </c>
      <c r="C108" s="8">
        <v>209.19999999999993</v>
      </c>
      <c r="D108" s="8">
        <v>-11.100000000000009</v>
      </c>
      <c r="E108" s="8">
        <v>0</v>
      </c>
      <c r="F108" s="8">
        <f t="shared" si="128"/>
        <v>198.09999999999991</v>
      </c>
      <c r="G108" s="8">
        <f t="shared" si="129"/>
        <v>198.09999999999991</v>
      </c>
      <c r="H108" s="8">
        <v>-64.899999999999991</v>
      </c>
      <c r="I108" s="8">
        <v>-0.1</v>
      </c>
      <c r="J108" s="8">
        <f t="shared" si="130"/>
        <v>133.09999999999994</v>
      </c>
      <c r="K108" s="8">
        <f t="shared" si="131"/>
        <v>133.09999999999994</v>
      </c>
      <c r="L108" s="8">
        <v>17.7</v>
      </c>
      <c r="M108" s="8">
        <v>0</v>
      </c>
      <c r="N108" s="8">
        <f t="shared" si="132"/>
        <v>150.79999999999993</v>
      </c>
      <c r="O108" s="17">
        <v>98</v>
      </c>
    </row>
    <row r="109" spans="1:15" ht="12.75" customHeight="1">
      <c r="A109" s="12">
        <v>99</v>
      </c>
      <c r="B109" s="11" t="s">
        <v>73</v>
      </c>
      <c r="C109" s="8">
        <v>0.5</v>
      </c>
      <c r="D109" s="8">
        <v>0</v>
      </c>
      <c r="E109" s="8">
        <v>-0.5</v>
      </c>
      <c r="F109" s="8">
        <f t="shared" si="128"/>
        <v>0</v>
      </c>
      <c r="G109" s="8">
        <f t="shared" si="129"/>
        <v>0</v>
      </c>
      <c r="H109" s="8">
        <v>0.4</v>
      </c>
      <c r="I109" s="8">
        <v>0</v>
      </c>
      <c r="J109" s="8">
        <f t="shared" si="130"/>
        <v>0.4</v>
      </c>
      <c r="K109" s="8">
        <f t="shared" si="131"/>
        <v>0.4</v>
      </c>
      <c r="L109" s="8">
        <v>0.4</v>
      </c>
      <c r="M109" s="8">
        <v>0</v>
      </c>
      <c r="N109" s="8">
        <f t="shared" si="132"/>
        <v>0.8</v>
      </c>
      <c r="O109" s="17">
        <v>99</v>
      </c>
    </row>
    <row r="110" spans="1:15" s="9" customFormat="1" ht="12.75" customHeight="1">
      <c r="A110" s="12">
        <v>100</v>
      </c>
      <c r="B110" s="10" t="s">
        <v>74</v>
      </c>
      <c r="C110" s="8">
        <f>SUM(C111+C112+C113+C114+C123)</f>
        <v>3027.6000000000004</v>
      </c>
      <c r="D110" s="8">
        <f t="shared" ref="D110:N110" si="133">SUM(D111+D112+D113+D114+D123)</f>
        <v>1221.6999999999998</v>
      </c>
      <c r="E110" s="8">
        <f t="shared" si="133"/>
        <v>-16.700000000000003</v>
      </c>
      <c r="F110" s="8">
        <f t="shared" si="133"/>
        <v>4232.6000000000004</v>
      </c>
      <c r="G110" s="8">
        <f t="shared" si="133"/>
        <v>4232.6000000000004</v>
      </c>
      <c r="H110" s="8">
        <f t="shared" si="133"/>
        <v>-77.599999999999994</v>
      </c>
      <c r="I110" s="8">
        <f t="shared" si="133"/>
        <v>-11.700000000000001</v>
      </c>
      <c r="J110" s="8">
        <f t="shared" si="133"/>
        <v>4143.3</v>
      </c>
      <c r="K110" s="8">
        <f t="shared" si="133"/>
        <v>4143.3</v>
      </c>
      <c r="L110" s="8">
        <f t="shared" si="133"/>
        <v>608.89999999999986</v>
      </c>
      <c r="M110" s="8">
        <f t="shared" si="133"/>
        <v>-7.6</v>
      </c>
      <c r="N110" s="8">
        <f t="shared" si="133"/>
        <v>4744.6000000000004</v>
      </c>
      <c r="O110" s="17">
        <v>100</v>
      </c>
    </row>
    <row r="111" spans="1:15" s="9" customFormat="1" ht="12.75" customHeight="1">
      <c r="A111" s="12">
        <v>101</v>
      </c>
      <c r="B111" s="11" t="s">
        <v>75</v>
      </c>
      <c r="C111" s="8">
        <v>0</v>
      </c>
      <c r="D111" s="8">
        <v>0</v>
      </c>
      <c r="E111" s="8">
        <v>0</v>
      </c>
      <c r="F111" s="8">
        <f>SUM(C111:E111)</f>
        <v>0</v>
      </c>
      <c r="G111" s="8">
        <f t="shared" ref="G111:G114" si="134">SUM(F111)</f>
        <v>0</v>
      </c>
      <c r="H111" s="8">
        <v>0</v>
      </c>
      <c r="I111" s="8">
        <v>0</v>
      </c>
      <c r="J111" s="8">
        <f>SUM(G111:I111)</f>
        <v>0</v>
      </c>
      <c r="K111" s="8">
        <f t="shared" ref="K111:K114" si="135">SUM(J111)</f>
        <v>0</v>
      </c>
      <c r="L111" s="8">
        <v>0</v>
      </c>
      <c r="M111" s="8">
        <v>0</v>
      </c>
      <c r="N111" s="8">
        <f>SUM(K111:M111)</f>
        <v>0</v>
      </c>
      <c r="O111" s="17">
        <v>101</v>
      </c>
    </row>
    <row r="112" spans="1:15" s="9" customFormat="1" ht="12.75" customHeight="1">
      <c r="A112" s="12">
        <v>102</v>
      </c>
      <c r="B112" s="11" t="s">
        <v>76</v>
      </c>
      <c r="C112" s="8">
        <v>263.10000000000008</v>
      </c>
      <c r="D112" s="8">
        <v>0</v>
      </c>
      <c r="E112" s="8">
        <v>-15.600000000000001</v>
      </c>
      <c r="F112" s="8">
        <f>SUM(C112:E112)</f>
        <v>247.50000000000009</v>
      </c>
      <c r="G112" s="8">
        <f t="shared" si="134"/>
        <v>247.50000000000009</v>
      </c>
      <c r="H112" s="8">
        <v>0</v>
      </c>
      <c r="I112" s="8">
        <v>-10.8</v>
      </c>
      <c r="J112" s="8">
        <f>SUM(G112:I112)</f>
        <v>236.70000000000007</v>
      </c>
      <c r="K112" s="8">
        <f t="shared" si="135"/>
        <v>236.70000000000007</v>
      </c>
      <c r="L112" s="8">
        <v>-59.2</v>
      </c>
      <c r="M112" s="8">
        <v>-5.0999999999999996</v>
      </c>
      <c r="N112" s="8">
        <f>SUM(K112:M112)</f>
        <v>172.40000000000006</v>
      </c>
      <c r="O112" s="17">
        <v>102</v>
      </c>
    </row>
    <row r="113" spans="1:15" ht="12.75" customHeight="1">
      <c r="A113" s="12">
        <v>103</v>
      </c>
      <c r="B113" s="11" t="s">
        <v>161</v>
      </c>
      <c r="C113" s="8">
        <v>18.3</v>
      </c>
      <c r="D113" s="8">
        <v>0</v>
      </c>
      <c r="E113" s="8">
        <v>-1.1000000000000001</v>
      </c>
      <c r="F113" s="8">
        <f>SUM(C113:E113)</f>
        <v>17.2</v>
      </c>
      <c r="G113" s="8">
        <f t="shared" si="134"/>
        <v>17.2</v>
      </c>
      <c r="H113" s="8">
        <v>0</v>
      </c>
      <c r="I113" s="8">
        <v>-0.8</v>
      </c>
      <c r="J113" s="8">
        <f>SUM(G113:I113)</f>
        <v>16.399999999999999</v>
      </c>
      <c r="K113" s="8">
        <f t="shared" si="135"/>
        <v>16.399999999999999</v>
      </c>
      <c r="L113" s="8">
        <v>59.2</v>
      </c>
      <c r="M113" s="8">
        <v>-2.5</v>
      </c>
      <c r="N113" s="8">
        <f>SUM(K113:M113)</f>
        <v>73.099999999999994</v>
      </c>
      <c r="O113" s="17">
        <v>103</v>
      </c>
    </row>
    <row r="114" spans="1:15" ht="12.75" customHeight="1">
      <c r="A114" s="12">
        <v>104</v>
      </c>
      <c r="B114" s="10" t="s">
        <v>77</v>
      </c>
      <c r="C114" s="8">
        <v>2746.2000000000003</v>
      </c>
      <c r="D114" s="8">
        <v>1221.6999999999998</v>
      </c>
      <c r="E114" s="8">
        <v>0</v>
      </c>
      <c r="F114" s="8">
        <f>SUM(C114:E114)</f>
        <v>3967.9</v>
      </c>
      <c r="G114" s="8">
        <f t="shared" si="134"/>
        <v>3967.9</v>
      </c>
      <c r="H114" s="8">
        <v>-77.599999999999994</v>
      </c>
      <c r="I114" s="8">
        <v>-0.1</v>
      </c>
      <c r="J114" s="8">
        <f>SUM(G114:I114)</f>
        <v>3890.2000000000003</v>
      </c>
      <c r="K114" s="8">
        <f t="shared" si="135"/>
        <v>3890.2000000000003</v>
      </c>
      <c r="L114" s="8">
        <v>608.89999999999986</v>
      </c>
      <c r="M114" s="8">
        <v>0</v>
      </c>
      <c r="N114" s="8">
        <f>SUM(K114:M114)</f>
        <v>4499.1000000000004</v>
      </c>
      <c r="O114" s="17">
        <v>104</v>
      </c>
    </row>
    <row r="115" spans="1:15" s="9" customFormat="1" ht="12.75" customHeight="1">
      <c r="A115" s="12">
        <v>105</v>
      </c>
      <c r="B115" s="10" t="s">
        <v>78</v>
      </c>
      <c r="C115" s="8">
        <f>SUM(C116:C117)</f>
        <v>2566.6000000000004</v>
      </c>
      <c r="D115" s="8">
        <f t="shared" ref="D115:N115" si="136">SUM(D116:D117)</f>
        <v>1200.9000000000001</v>
      </c>
      <c r="E115" s="8">
        <f t="shared" si="136"/>
        <v>0</v>
      </c>
      <c r="F115" s="8">
        <f t="shared" si="136"/>
        <v>3767.5000000000005</v>
      </c>
      <c r="G115" s="8">
        <f t="shared" si="136"/>
        <v>3767.5000000000005</v>
      </c>
      <c r="H115" s="8">
        <f t="shared" si="136"/>
        <v>-642.6</v>
      </c>
      <c r="I115" s="8">
        <f t="shared" si="136"/>
        <v>0</v>
      </c>
      <c r="J115" s="8">
        <f t="shared" si="136"/>
        <v>3124.9000000000005</v>
      </c>
      <c r="K115" s="8">
        <f t="shared" si="136"/>
        <v>3124.9000000000005</v>
      </c>
      <c r="L115" s="8">
        <f t="shared" si="136"/>
        <v>476.19999999999993</v>
      </c>
      <c r="M115" s="8">
        <f t="shared" si="136"/>
        <v>0</v>
      </c>
      <c r="N115" s="8">
        <f t="shared" si="136"/>
        <v>3601.1000000000004</v>
      </c>
      <c r="O115" s="17">
        <v>105</v>
      </c>
    </row>
    <row r="116" spans="1:15" s="9" customFormat="1" ht="12.75" customHeight="1">
      <c r="A116" s="12">
        <v>106</v>
      </c>
      <c r="B116" s="11" t="s">
        <v>79</v>
      </c>
      <c r="C116" s="8">
        <v>0</v>
      </c>
      <c r="D116" s="8">
        <v>0</v>
      </c>
      <c r="E116" s="8">
        <v>0</v>
      </c>
      <c r="F116" s="8">
        <f t="shared" ref="F116:F117" si="137">SUM(C116:E116)</f>
        <v>0</v>
      </c>
      <c r="G116" s="8">
        <f t="shared" ref="G116:G117" si="138">SUM(F116)</f>
        <v>0</v>
      </c>
      <c r="H116" s="8">
        <v>0</v>
      </c>
      <c r="I116" s="8">
        <v>0</v>
      </c>
      <c r="J116" s="8">
        <f t="shared" ref="J116:J117" si="139">SUM(G116:I116)</f>
        <v>0</v>
      </c>
      <c r="K116" s="8">
        <f t="shared" ref="K116:K117" si="140">SUM(J116)</f>
        <v>0</v>
      </c>
      <c r="L116" s="8">
        <v>0</v>
      </c>
      <c r="M116" s="8">
        <v>0</v>
      </c>
      <c r="N116" s="8">
        <f t="shared" ref="N116:N117" si="141">SUM(K116:M116)</f>
        <v>0</v>
      </c>
      <c r="O116" s="17">
        <v>106</v>
      </c>
    </row>
    <row r="117" spans="1:15" ht="12.75" customHeight="1">
      <c r="A117" s="12">
        <v>107</v>
      </c>
      <c r="B117" s="11" t="s">
        <v>80</v>
      </c>
      <c r="C117" s="8">
        <v>2566.6000000000004</v>
      </c>
      <c r="D117" s="8">
        <v>1200.9000000000001</v>
      </c>
      <c r="E117" s="8">
        <v>0</v>
      </c>
      <c r="F117" s="8">
        <f t="shared" si="137"/>
        <v>3767.5000000000005</v>
      </c>
      <c r="G117" s="8">
        <f t="shared" si="138"/>
        <v>3767.5000000000005</v>
      </c>
      <c r="H117" s="8">
        <v>-642.6</v>
      </c>
      <c r="I117" s="8">
        <v>0</v>
      </c>
      <c r="J117" s="8">
        <f t="shared" si="139"/>
        <v>3124.9000000000005</v>
      </c>
      <c r="K117" s="8">
        <f t="shared" si="140"/>
        <v>3124.9000000000005</v>
      </c>
      <c r="L117" s="8">
        <v>476.19999999999993</v>
      </c>
      <c r="M117" s="8">
        <v>0</v>
      </c>
      <c r="N117" s="8">
        <f t="shared" si="141"/>
        <v>3601.1000000000004</v>
      </c>
      <c r="O117" s="17">
        <v>107</v>
      </c>
    </row>
    <row r="118" spans="1:15" s="9" customFormat="1" ht="12.75" customHeight="1">
      <c r="A118" s="12">
        <v>108</v>
      </c>
      <c r="B118" s="10" t="s">
        <v>81</v>
      </c>
      <c r="C118" s="8">
        <f>SUM(C119:C122)</f>
        <v>179.59999999999991</v>
      </c>
      <c r="D118" s="8">
        <f t="shared" ref="D118:N118" si="142">SUM(D119:D122)</f>
        <v>20.8</v>
      </c>
      <c r="E118" s="8">
        <f t="shared" si="142"/>
        <v>0</v>
      </c>
      <c r="F118" s="8">
        <f t="shared" si="142"/>
        <v>200.39999999999992</v>
      </c>
      <c r="G118" s="8">
        <f t="shared" si="142"/>
        <v>200.39999999999992</v>
      </c>
      <c r="H118" s="8">
        <f t="shared" si="142"/>
        <v>565</v>
      </c>
      <c r="I118" s="8">
        <f t="shared" si="142"/>
        <v>-0.1</v>
      </c>
      <c r="J118" s="8">
        <f t="shared" si="142"/>
        <v>765.29999999999984</v>
      </c>
      <c r="K118" s="8">
        <f t="shared" si="142"/>
        <v>765.29999999999984</v>
      </c>
      <c r="L118" s="8">
        <f t="shared" si="142"/>
        <v>132.70000000000002</v>
      </c>
      <c r="M118" s="8">
        <f t="shared" si="142"/>
        <v>0</v>
      </c>
      <c r="N118" s="8">
        <f t="shared" si="142"/>
        <v>897.99999999999989</v>
      </c>
      <c r="O118" s="17">
        <v>108</v>
      </c>
    </row>
    <row r="119" spans="1:15" s="9" customFormat="1" ht="12.75" customHeight="1">
      <c r="A119" s="12">
        <v>109</v>
      </c>
      <c r="B119" s="11" t="s">
        <v>82</v>
      </c>
      <c r="C119" s="8">
        <v>0</v>
      </c>
      <c r="D119" s="8">
        <v>0</v>
      </c>
      <c r="E119" s="8">
        <v>0</v>
      </c>
      <c r="F119" s="8">
        <f t="shared" ref="F119:F123" si="143">SUM(C119:E119)</f>
        <v>0</v>
      </c>
      <c r="G119" s="8">
        <f t="shared" ref="G119:G123" si="144">SUM(F119)</f>
        <v>0</v>
      </c>
      <c r="H119" s="8">
        <v>0</v>
      </c>
      <c r="I119" s="8">
        <v>0</v>
      </c>
      <c r="J119" s="8">
        <f t="shared" ref="J119:J123" si="145">SUM(G119:I119)</f>
        <v>0</v>
      </c>
      <c r="K119" s="8">
        <f t="shared" ref="K119:K123" si="146">SUM(J119)</f>
        <v>0</v>
      </c>
      <c r="L119" s="8">
        <v>0</v>
      </c>
      <c r="M119" s="8">
        <v>0</v>
      </c>
      <c r="N119" s="8">
        <f t="shared" ref="N119:N123" si="147">SUM(K119:M119)</f>
        <v>0</v>
      </c>
      <c r="O119" s="17">
        <v>109</v>
      </c>
    </row>
    <row r="120" spans="1:15" s="9" customFormat="1" ht="12.75" customHeight="1">
      <c r="A120" s="12">
        <v>110</v>
      </c>
      <c r="B120" s="11" t="s">
        <v>83</v>
      </c>
      <c r="C120" s="8">
        <v>179.59999999999991</v>
      </c>
      <c r="D120" s="8">
        <v>20.8</v>
      </c>
      <c r="E120" s="8">
        <v>0</v>
      </c>
      <c r="F120" s="8">
        <f t="shared" si="143"/>
        <v>200.39999999999992</v>
      </c>
      <c r="G120" s="8">
        <f t="shared" si="144"/>
        <v>200.39999999999992</v>
      </c>
      <c r="H120" s="8">
        <v>565</v>
      </c>
      <c r="I120" s="8">
        <v>-0.1</v>
      </c>
      <c r="J120" s="8">
        <f t="shared" si="145"/>
        <v>765.29999999999984</v>
      </c>
      <c r="K120" s="8">
        <f t="shared" si="146"/>
        <v>765.29999999999984</v>
      </c>
      <c r="L120" s="8">
        <v>132.70000000000002</v>
      </c>
      <c r="M120" s="8">
        <v>0</v>
      </c>
      <c r="N120" s="8">
        <f t="shared" si="147"/>
        <v>897.99999999999989</v>
      </c>
      <c r="O120" s="17">
        <v>110</v>
      </c>
    </row>
    <row r="121" spans="1:15" s="9" customFormat="1" ht="12.75" customHeight="1">
      <c r="A121" s="12">
        <v>111</v>
      </c>
      <c r="B121" s="11" t="s">
        <v>84</v>
      </c>
      <c r="C121" s="8">
        <v>0</v>
      </c>
      <c r="D121" s="8">
        <v>0</v>
      </c>
      <c r="E121" s="8">
        <v>0</v>
      </c>
      <c r="F121" s="8">
        <f t="shared" si="143"/>
        <v>0</v>
      </c>
      <c r="G121" s="8">
        <f t="shared" si="144"/>
        <v>0</v>
      </c>
      <c r="H121" s="8">
        <v>0</v>
      </c>
      <c r="I121" s="8">
        <v>0</v>
      </c>
      <c r="J121" s="8">
        <f t="shared" si="145"/>
        <v>0</v>
      </c>
      <c r="K121" s="8">
        <f t="shared" si="146"/>
        <v>0</v>
      </c>
      <c r="L121" s="8">
        <v>0</v>
      </c>
      <c r="M121" s="8">
        <v>0</v>
      </c>
      <c r="N121" s="8">
        <f t="shared" si="147"/>
        <v>0</v>
      </c>
      <c r="O121" s="17">
        <v>111</v>
      </c>
    </row>
    <row r="122" spans="1:15" s="9" customFormat="1" ht="12.75" customHeight="1">
      <c r="A122" s="12">
        <v>112</v>
      </c>
      <c r="B122" s="11" t="s">
        <v>85</v>
      </c>
      <c r="C122" s="8">
        <v>0</v>
      </c>
      <c r="D122" s="8">
        <v>0</v>
      </c>
      <c r="E122" s="8">
        <v>0</v>
      </c>
      <c r="F122" s="8">
        <f t="shared" si="143"/>
        <v>0</v>
      </c>
      <c r="G122" s="8">
        <f t="shared" si="144"/>
        <v>0</v>
      </c>
      <c r="H122" s="8">
        <v>0</v>
      </c>
      <c r="I122" s="8">
        <v>0</v>
      </c>
      <c r="J122" s="8">
        <f t="shared" si="145"/>
        <v>0</v>
      </c>
      <c r="K122" s="8">
        <f t="shared" si="146"/>
        <v>0</v>
      </c>
      <c r="L122" s="8">
        <v>0</v>
      </c>
      <c r="M122" s="8">
        <v>0</v>
      </c>
      <c r="N122" s="8">
        <f t="shared" si="147"/>
        <v>0</v>
      </c>
      <c r="O122" s="17">
        <v>112</v>
      </c>
    </row>
    <row r="123" spans="1:15" ht="12.75" customHeight="1">
      <c r="A123" s="12">
        <v>113</v>
      </c>
      <c r="B123" s="11" t="s">
        <v>86</v>
      </c>
      <c r="C123" s="8">
        <v>0</v>
      </c>
      <c r="D123" s="8">
        <v>0</v>
      </c>
      <c r="E123" s="8">
        <v>0</v>
      </c>
      <c r="F123" s="8">
        <f t="shared" si="143"/>
        <v>0</v>
      </c>
      <c r="G123" s="8">
        <f t="shared" si="144"/>
        <v>0</v>
      </c>
      <c r="H123" s="8">
        <v>0</v>
      </c>
      <c r="I123" s="8">
        <v>0</v>
      </c>
      <c r="J123" s="8">
        <f t="shared" si="145"/>
        <v>0</v>
      </c>
      <c r="K123" s="8">
        <f t="shared" si="146"/>
        <v>0</v>
      </c>
      <c r="L123" s="8">
        <v>0</v>
      </c>
      <c r="M123" s="8">
        <v>0</v>
      </c>
      <c r="N123" s="8">
        <f t="shared" si="147"/>
        <v>0</v>
      </c>
      <c r="O123" s="17">
        <v>113</v>
      </c>
    </row>
    <row r="124" spans="1:15" ht="15" customHeight="1">
      <c r="A124" s="12">
        <v>114</v>
      </c>
      <c r="B124" s="22" t="s">
        <v>87</v>
      </c>
      <c r="C124" s="23">
        <f>SUM(C125+C141+C165)</f>
        <v>90822.1</v>
      </c>
      <c r="D124" s="23">
        <f t="shared" ref="D124:H124" si="148">SUM(D125+D141+D165)</f>
        <v>12872.3</v>
      </c>
      <c r="E124" s="23">
        <f t="shared" si="148"/>
        <v>-560.69999999999993</v>
      </c>
      <c r="F124" s="23">
        <f t="shared" si="148"/>
        <v>103133.69999999998</v>
      </c>
      <c r="G124" s="23">
        <f t="shared" si="148"/>
        <v>103133.69999999998</v>
      </c>
      <c r="H124" s="23">
        <f t="shared" si="148"/>
        <v>11476.8</v>
      </c>
      <c r="I124" s="23">
        <f>SUM(I125+I141+I165)</f>
        <v>-95.600000000000023</v>
      </c>
      <c r="J124" s="23">
        <f t="shared" ref="J124:N124" si="149">SUM(J125+J141+J165)</f>
        <v>114514.9</v>
      </c>
      <c r="K124" s="23">
        <f t="shared" si="149"/>
        <v>114514.9</v>
      </c>
      <c r="L124" s="23">
        <f t="shared" si="149"/>
        <v>6087.4999999999982</v>
      </c>
      <c r="M124" s="23">
        <f>SUM(M125+M141+M165)</f>
        <v>-158.19999999999999</v>
      </c>
      <c r="N124" s="23">
        <f t="shared" si="149"/>
        <v>120444.20000000001</v>
      </c>
      <c r="O124" s="17">
        <v>114</v>
      </c>
    </row>
    <row r="125" spans="1:15" ht="12.75" customHeight="1">
      <c r="A125" s="12">
        <v>115</v>
      </c>
      <c r="B125" s="10" t="s">
        <v>88</v>
      </c>
      <c r="C125" s="24">
        <f>SUM(C126+C134)</f>
        <v>30676.499999999996</v>
      </c>
      <c r="D125" s="24">
        <f t="shared" ref="D125:N125" si="150">SUM(D126+D134)</f>
        <v>4458.7</v>
      </c>
      <c r="E125" s="24">
        <f t="shared" si="150"/>
        <v>0</v>
      </c>
      <c r="F125" s="24">
        <f t="shared" si="150"/>
        <v>35135.199999999997</v>
      </c>
      <c r="G125" s="24">
        <f t="shared" si="150"/>
        <v>35135.199999999997</v>
      </c>
      <c r="H125" s="24">
        <f t="shared" si="150"/>
        <v>4494.1999999999989</v>
      </c>
      <c r="I125" s="24">
        <f t="shared" si="150"/>
        <v>0</v>
      </c>
      <c r="J125" s="24">
        <f t="shared" si="150"/>
        <v>39629.399999999994</v>
      </c>
      <c r="K125" s="24">
        <f t="shared" si="150"/>
        <v>39629.399999999994</v>
      </c>
      <c r="L125" s="24">
        <f t="shared" si="150"/>
        <v>5225.4999999999991</v>
      </c>
      <c r="M125" s="24">
        <f t="shared" si="150"/>
        <v>0</v>
      </c>
      <c r="N125" s="24">
        <f t="shared" si="150"/>
        <v>44854.9</v>
      </c>
      <c r="O125" s="17">
        <v>115</v>
      </c>
    </row>
    <row r="126" spans="1:15" s="9" customFormat="1" ht="12.75" customHeight="1">
      <c r="A126" s="12">
        <v>116</v>
      </c>
      <c r="B126" s="10" t="s">
        <v>89</v>
      </c>
      <c r="C126" s="8">
        <f>SUM(C127:C128)</f>
        <v>24719.699999999997</v>
      </c>
      <c r="D126" s="8">
        <f t="shared" ref="D126:N126" si="151">SUM(D127:D128)</f>
        <v>4116</v>
      </c>
      <c r="E126" s="8">
        <f t="shared" si="151"/>
        <v>0</v>
      </c>
      <c r="F126" s="8">
        <f t="shared" si="151"/>
        <v>28835.7</v>
      </c>
      <c r="G126" s="8">
        <f t="shared" si="151"/>
        <v>28835.7</v>
      </c>
      <c r="H126" s="8">
        <f t="shared" si="151"/>
        <v>3458.7999999999993</v>
      </c>
      <c r="I126" s="8">
        <f t="shared" si="151"/>
        <v>0</v>
      </c>
      <c r="J126" s="8">
        <f t="shared" si="151"/>
        <v>32294.5</v>
      </c>
      <c r="K126" s="8">
        <f t="shared" si="151"/>
        <v>32294.5</v>
      </c>
      <c r="L126" s="8">
        <f t="shared" si="151"/>
        <v>4259.8999999999996</v>
      </c>
      <c r="M126" s="8">
        <f t="shared" si="151"/>
        <v>0</v>
      </c>
      <c r="N126" s="8">
        <f t="shared" si="151"/>
        <v>36554.400000000001</v>
      </c>
      <c r="O126" s="17">
        <v>116</v>
      </c>
    </row>
    <row r="127" spans="1:15" ht="12.75" customHeight="1">
      <c r="A127" s="12">
        <v>117</v>
      </c>
      <c r="B127" s="11" t="s">
        <v>90</v>
      </c>
      <c r="C127" s="8">
        <v>0</v>
      </c>
      <c r="D127" s="8">
        <v>0</v>
      </c>
      <c r="E127" s="8">
        <v>0</v>
      </c>
      <c r="F127" s="8">
        <f>SUM(C127:E127)</f>
        <v>0</v>
      </c>
      <c r="G127" s="8">
        <f>SUM(F127)</f>
        <v>0</v>
      </c>
      <c r="H127" s="8">
        <v>0</v>
      </c>
      <c r="I127" s="8">
        <v>0</v>
      </c>
      <c r="J127" s="8">
        <f>SUM(G127:I127)</f>
        <v>0</v>
      </c>
      <c r="K127" s="8">
        <f>SUM(J127)</f>
        <v>0</v>
      </c>
      <c r="L127" s="8">
        <v>0</v>
      </c>
      <c r="M127" s="8">
        <v>0</v>
      </c>
      <c r="N127" s="8">
        <f>SUM(K127:M127)</f>
        <v>0</v>
      </c>
      <c r="O127" s="17">
        <v>117</v>
      </c>
    </row>
    <row r="128" spans="1:15" s="9" customFormat="1" ht="12.75" customHeight="1">
      <c r="A128" s="12">
        <v>118</v>
      </c>
      <c r="B128" s="10" t="s">
        <v>91</v>
      </c>
      <c r="C128" s="8">
        <f>SUM(C129)</f>
        <v>24719.699999999997</v>
      </c>
      <c r="D128" s="8">
        <f t="shared" ref="D128:N128" si="152">SUM(D129)</f>
        <v>4116</v>
      </c>
      <c r="E128" s="8">
        <f t="shared" si="152"/>
        <v>0</v>
      </c>
      <c r="F128" s="8">
        <f t="shared" si="152"/>
        <v>28835.7</v>
      </c>
      <c r="G128" s="8">
        <f t="shared" si="152"/>
        <v>28835.7</v>
      </c>
      <c r="H128" s="8">
        <f t="shared" si="152"/>
        <v>3458.7999999999993</v>
      </c>
      <c r="I128" s="8">
        <f t="shared" si="152"/>
        <v>0</v>
      </c>
      <c r="J128" s="8">
        <f t="shared" si="152"/>
        <v>32294.5</v>
      </c>
      <c r="K128" s="8">
        <f t="shared" si="152"/>
        <v>32294.5</v>
      </c>
      <c r="L128" s="8">
        <f t="shared" si="152"/>
        <v>4259.8999999999996</v>
      </c>
      <c r="M128" s="8">
        <f t="shared" si="152"/>
        <v>0</v>
      </c>
      <c r="N128" s="8">
        <f t="shared" si="152"/>
        <v>36554.400000000001</v>
      </c>
      <c r="O128" s="17">
        <v>118</v>
      </c>
    </row>
    <row r="129" spans="1:15" s="9" customFormat="1" ht="12.75" customHeight="1">
      <c r="A129" s="12">
        <v>119</v>
      </c>
      <c r="B129" s="10" t="s">
        <v>92</v>
      </c>
      <c r="C129" s="8">
        <f>SUM(C130:C133)</f>
        <v>24719.699999999997</v>
      </c>
      <c r="D129" s="8">
        <f t="shared" ref="D129:N129" si="153">SUM(D130:D133)</f>
        <v>4116</v>
      </c>
      <c r="E129" s="8">
        <f t="shared" si="153"/>
        <v>0</v>
      </c>
      <c r="F129" s="8">
        <f t="shared" si="153"/>
        <v>28835.7</v>
      </c>
      <c r="G129" s="8">
        <f t="shared" si="153"/>
        <v>28835.7</v>
      </c>
      <c r="H129" s="8">
        <f t="shared" si="153"/>
        <v>3458.7999999999993</v>
      </c>
      <c r="I129" s="8">
        <f t="shared" si="153"/>
        <v>0</v>
      </c>
      <c r="J129" s="8">
        <f t="shared" si="153"/>
        <v>32294.5</v>
      </c>
      <c r="K129" s="8">
        <f t="shared" si="153"/>
        <v>32294.5</v>
      </c>
      <c r="L129" s="8">
        <f t="shared" si="153"/>
        <v>4259.8999999999996</v>
      </c>
      <c r="M129" s="8">
        <f t="shared" si="153"/>
        <v>0</v>
      </c>
      <c r="N129" s="8">
        <f t="shared" si="153"/>
        <v>36554.400000000001</v>
      </c>
      <c r="O129" s="17">
        <v>119</v>
      </c>
    </row>
    <row r="130" spans="1:15" s="9" customFormat="1" ht="12.75" customHeight="1">
      <c r="A130" s="12">
        <v>120</v>
      </c>
      <c r="B130" s="11" t="s">
        <v>93</v>
      </c>
      <c r="C130" s="8">
        <v>4923</v>
      </c>
      <c r="D130" s="8">
        <v>870</v>
      </c>
      <c r="E130" s="8">
        <v>0</v>
      </c>
      <c r="F130" s="8">
        <f>SUM(C130:E130)</f>
        <v>5793</v>
      </c>
      <c r="G130" s="8">
        <f t="shared" ref="G130:G133" si="154">SUM(F130)</f>
        <v>5793</v>
      </c>
      <c r="H130" s="8">
        <v>621.19999999999993</v>
      </c>
      <c r="I130" s="8">
        <v>0</v>
      </c>
      <c r="J130" s="8">
        <f>SUM(G130:I130)</f>
        <v>6414.2</v>
      </c>
      <c r="K130" s="8">
        <f t="shared" ref="K130:K133" si="155">SUM(J130)</f>
        <v>6414.2</v>
      </c>
      <c r="L130" s="8">
        <v>371.29999999999995</v>
      </c>
      <c r="M130" s="8">
        <v>0</v>
      </c>
      <c r="N130" s="8">
        <f>SUM(K130:M130)</f>
        <v>6785.5</v>
      </c>
      <c r="O130" s="17">
        <v>120</v>
      </c>
    </row>
    <row r="131" spans="1:15" s="9" customFormat="1" ht="12.75" customHeight="1">
      <c r="A131" s="12">
        <v>121</v>
      </c>
      <c r="B131" s="11" t="s">
        <v>94</v>
      </c>
      <c r="C131" s="8">
        <v>1967</v>
      </c>
      <c r="D131" s="8">
        <v>307.8</v>
      </c>
      <c r="E131" s="8">
        <v>0</v>
      </c>
      <c r="F131" s="8">
        <f>SUM(C131:E131)</f>
        <v>2274.8000000000002</v>
      </c>
      <c r="G131" s="8">
        <f t="shared" si="154"/>
        <v>2274.8000000000002</v>
      </c>
      <c r="H131" s="8">
        <v>178.7</v>
      </c>
      <c r="I131" s="8">
        <v>0</v>
      </c>
      <c r="J131" s="8">
        <f>SUM(G131:I131)</f>
        <v>2453.5</v>
      </c>
      <c r="K131" s="8">
        <f t="shared" si="155"/>
        <v>2453.5</v>
      </c>
      <c r="L131" s="8">
        <v>409.2</v>
      </c>
      <c r="M131" s="8">
        <v>0</v>
      </c>
      <c r="N131" s="8">
        <f>SUM(K131:M131)</f>
        <v>2862.7</v>
      </c>
      <c r="O131" s="17">
        <v>121</v>
      </c>
    </row>
    <row r="132" spans="1:15" s="9" customFormat="1" ht="12.75" customHeight="1">
      <c r="A132" s="12">
        <v>122</v>
      </c>
      <c r="B132" s="11" t="s">
        <v>95</v>
      </c>
      <c r="C132" s="8">
        <v>3018.3999999999996</v>
      </c>
      <c r="D132" s="8">
        <v>367</v>
      </c>
      <c r="E132" s="8">
        <v>0</v>
      </c>
      <c r="F132" s="8">
        <f>SUM(C132:E132)</f>
        <v>3385.3999999999996</v>
      </c>
      <c r="G132" s="8">
        <f t="shared" si="154"/>
        <v>3385.3999999999996</v>
      </c>
      <c r="H132" s="8">
        <v>159.5</v>
      </c>
      <c r="I132" s="8">
        <v>0</v>
      </c>
      <c r="J132" s="8">
        <f>SUM(G132:I132)</f>
        <v>3544.8999999999996</v>
      </c>
      <c r="K132" s="8">
        <f t="shared" si="155"/>
        <v>3544.8999999999996</v>
      </c>
      <c r="L132" s="8">
        <v>299.79999999999995</v>
      </c>
      <c r="M132" s="8">
        <v>0</v>
      </c>
      <c r="N132" s="8">
        <f>SUM(K132:M132)</f>
        <v>3844.7</v>
      </c>
      <c r="O132" s="17">
        <v>122</v>
      </c>
    </row>
    <row r="133" spans="1:15" ht="12.75" customHeight="1">
      <c r="A133" s="12">
        <v>123</v>
      </c>
      <c r="B133" s="11" t="s">
        <v>96</v>
      </c>
      <c r="C133" s="8">
        <v>14811.3</v>
      </c>
      <c r="D133" s="8">
        <v>2571.1999999999998</v>
      </c>
      <c r="E133" s="8">
        <v>0</v>
      </c>
      <c r="F133" s="8">
        <f>SUM(C133:E133)</f>
        <v>17382.5</v>
      </c>
      <c r="G133" s="8">
        <f t="shared" si="154"/>
        <v>17382.5</v>
      </c>
      <c r="H133" s="8">
        <v>2499.3999999999996</v>
      </c>
      <c r="I133" s="8">
        <v>0</v>
      </c>
      <c r="J133" s="8">
        <f>SUM(G133:I133)</f>
        <v>19881.900000000001</v>
      </c>
      <c r="K133" s="8">
        <f t="shared" si="155"/>
        <v>19881.900000000001</v>
      </c>
      <c r="L133" s="8">
        <v>3179.6</v>
      </c>
      <c r="M133" s="8">
        <v>0</v>
      </c>
      <c r="N133" s="8">
        <f>SUM(K133:M133)</f>
        <v>23061.5</v>
      </c>
      <c r="O133" s="17">
        <v>123</v>
      </c>
    </row>
    <row r="134" spans="1:15" ht="12.75" customHeight="1">
      <c r="A134" s="12">
        <v>124</v>
      </c>
      <c r="B134" s="10" t="s">
        <v>97</v>
      </c>
      <c r="C134" s="8">
        <f>SUM(C135+C138)</f>
        <v>5956.7999999999984</v>
      </c>
      <c r="D134" s="8">
        <f t="shared" ref="D134:N134" si="156">SUM(D135+D138)</f>
        <v>342.70000000000016</v>
      </c>
      <c r="E134" s="8">
        <f t="shared" si="156"/>
        <v>0</v>
      </c>
      <c r="F134" s="8">
        <f t="shared" si="156"/>
        <v>6299.4999999999982</v>
      </c>
      <c r="G134" s="8">
        <f t="shared" si="156"/>
        <v>6299.4999999999982</v>
      </c>
      <c r="H134" s="8">
        <f t="shared" si="156"/>
        <v>1035.4000000000001</v>
      </c>
      <c r="I134" s="8">
        <f t="shared" si="156"/>
        <v>0</v>
      </c>
      <c r="J134" s="8">
        <f t="shared" si="156"/>
        <v>7334.8999999999978</v>
      </c>
      <c r="K134" s="8">
        <f t="shared" si="156"/>
        <v>7334.8999999999978</v>
      </c>
      <c r="L134" s="8">
        <f t="shared" si="156"/>
        <v>965.5999999999998</v>
      </c>
      <c r="M134" s="8">
        <f t="shared" si="156"/>
        <v>0</v>
      </c>
      <c r="N134" s="8">
        <f t="shared" si="156"/>
        <v>8300.4999999999982</v>
      </c>
      <c r="O134" s="17">
        <v>124</v>
      </c>
    </row>
    <row r="135" spans="1:15" s="9" customFormat="1" ht="12.75" customHeight="1">
      <c r="A135" s="12">
        <v>125</v>
      </c>
      <c r="B135" s="10" t="s">
        <v>98</v>
      </c>
      <c r="C135" s="8">
        <f>SUM(C136:C137)</f>
        <v>-3918.8</v>
      </c>
      <c r="D135" s="8">
        <f t="shared" ref="D135:N135" si="157">SUM(D136:D137)</f>
        <v>-525.69999999999993</v>
      </c>
      <c r="E135" s="8">
        <f t="shared" si="157"/>
        <v>0</v>
      </c>
      <c r="F135" s="8">
        <f t="shared" si="157"/>
        <v>-4444.5</v>
      </c>
      <c r="G135" s="8">
        <f t="shared" si="157"/>
        <v>-4444.5</v>
      </c>
      <c r="H135" s="8">
        <f t="shared" si="157"/>
        <v>-563.5</v>
      </c>
      <c r="I135" s="8">
        <f t="shared" si="157"/>
        <v>0</v>
      </c>
      <c r="J135" s="8">
        <f t="shared" si="157"/>
        <v>-5008</v>
      </c>
      <c r="K135" s="8">
        <f t="shared" si="157"/>
        <v>-5008</v>
      </c>
      <c r="L135" s="8">
        <f t="shared" si="157"/>
        <v>-769.1</v>
      </c>
      <c r="M135" s="8">
        <f t="shared" si="157"/>
        <v>0</v>
      </c>
      <c r="N135" s="8">
        <f t="shared" si="157"/>
        <v>-5777.1</v>
      </c>
      <c r="O135" s="17">
        <v>125</v>
      </c>
    </row>
    <row r="136" spans="1:15" s="9" customFormat="1" ht="12.75" customHeight="1">
      <c r="A136" s="12">
        <v>126</v>
      </c>
      <c r="B136" s="11" t="s">
        <v>99</v>
      </c>
      <c r="C136" s="8">
        <v>-1378</v>
      </c>
      <c r="D136" s="8">
        <v>-98.5</v>
      </c>
      <c r="E136" s="8">
        <v>0</v>
      </c>
      <c r="F136" s="8">
        <f>SUM(C136:E136)</f>
        <v>-1476.5</v>
      </c>
      <c r="G136" s="8">
        <f t="shared" ref="G136:G137" si="158">SUM(F136)</f>
        <v>-1476.5</v>
      </c>
      <c r="H136" s="8">
        <v>-73.8</v>
      </c>
      <c r="I136" s="8">
        <v>0</v>
      </c>
      <c r="J136" s="8">
        <f>SUM(G136:I136)</f>
        <v>-1550.3</v>
      </c>
      <c r="K136" s="8">
        <f t="shared" ref="K136:K137" si="159">SUM(J136)</f>
        <v>-1550.3</v>
      </c>
      <c r="L136" s="8">
        <v>-260.20000000000005</v>
      </c>
      <c r="M136" s="8">
        <v>0</v>
      </c>
      <c r="N136" s="8">
        <f>SUM(K136:M136)</f>
        <v>-1810.5</v>
      </c>
      <c r="O136" s="17">
        <v>126</v>
      </c>
    </row>
    <row r="137" spans="1:15" ht="12.75" customHeight="1">
      <c r="A137" s="12">
        <v>127</v>
      </c>
      <c r="B137" s="11" t="s">
        <v>100</v>
      </c>
      <c r="C137" s="8">
        <v>-2540.8000000000002</v>
      </c>
      <c r="D137" s="8">
        <v>-427.19999999999993</v>
      </c>
      <c r="E137" s="8">
        <v>0</v>
      </c>
      <c r="F137" s="8">
        <f>SUM(C137:E137)</f>
        <v>-2968</v>
      </c>
      <c r="G137" s="8">
        <f t="shared" si="158"/>
        <v>-2968</v>
      </c>
      <c r="H137" s="8">
        <v>-489.70000000000005</v>
      </c>
      <c r="I137" s="8">
        <v>0</v>
      </c>
      <c r="J137" s="8">
        <f>SUM(G137:I137)</f>
        <v>-3457.7</v>
      </c>
      <c r="K137" s="8">
        <f t="shared" si="159"/>
        <v>-3457.7</v>
      </c>
      <c r="L137" s="8">
        <v>-508.9</v>
      </c>
      <c r="M137" s="8">
        <v>0</v>
      </c>
      <c r="N137" s="8">
        <f>SUM(K137:M137)</f>
        <v>-3966.6</v>
      </c>
      <c r="O137" s="17">
        <v>127</v>
      </c>
    </row>
    <row r="138" spans="1:15" s="9" customFormat="1" ht="12.75" customHeight="1">
      <c r="A138" s="12">
        <v>128</v>
      </c>
      <c r="B138" s="10" t="s">
        <v>101</v>
      </c>
      <c r="C138" s="8">
        <f>SUM(C139:C140)</f>
        <v>9875.5999999999985</v>
      </c>
      <c r="D138" s="8">
        <f t="shared" ref="D138:N138" si="160">SUM(D139:D140)</f>
        <v>868.40000000000009</v>
      </c>
      <c r="E138" s="8">
        <f t="shared" si="160"/>
        <v>0</v>
      </c>
      <c r="F138" s="8">
        <f t="shared" si="160"/>
        <v>10743.999999999998</v>
      </c>
      <c r="G138" s="8">
        <f t="shared" si="160"/>
        <v>10743.999999999998</v>
      </c>
      <c r="H138" s="8">
        <f t="shared" si="160"/>
        <v>1598.9</v>
      </c>
      <c r="I138" s="8">
        <f t="shared" si="160"/>
        <v>0</v>
      </c>
      <c r="J138" s="8">
        <f t="shared" si="160"/>
        <v>12342.899999999998</v>
      </c>
      <c r="K138" s="8">
        <f t="shared" si="160"/>
        <v>12342.899999999998</v>
      </c>
      <c r="L138" s="8">
        <f t="shared" si="160"/>
        <v>1734.6999999999998</v>
      </c>
      <c r="M138" s="8">
        <f t="shared" si="160"/>
        <v>0</v>
      </c>
      <c r="N138" s="8">
        <f t="shared" si="160"/>
        <v>14077.599999999999</v>
      </c>
      <c r="O138" s="17">
        <v>128</v>
      </c>
    </row>
    <row r="139" spans="1:15" s="9" customFormat="1" ht="12.75" customHeight="1">
      <c r="A139" s="12">
        <v>129</v>
      </c>
      <c r="B139" s="11" t="s">
        <v>99</v>
      </c>
      <c r="C139" s="8">
        <v>3454.3999999999987</v>
      </c>
      <c r="D139" s="8">
        <v>212.10000000000002</v>
      </c>
      <c r="E139" s="8">
        <v>0</v>
      </c>
      <c r="F139" s="8">
        <f>SUM(C139:E139)</f>
        <v>3666.4999999999986</v>
      </c>
      <c r="G139" s="8">
        <f t="shared" ref="G139:G140" si="161">SUM(F139)</f>
        <v>3666.4999999999986</v>
      </c>
      <c r="H139" s="8">
        <v>183.4</v>
      </c>
      <c r="I139" s="8">
        <v>0</v>
      </c>
      <c r="J139" s="8">
        <f>SUM(G139:I139)</f>
        <v>3849.8999999999987</v>
      </c>
      <c r="K139" s="8">
        <f t="shared" ref="K139:K140" si="162">SUM(J139)</f>
        <v>3849.8999999999987</v>
      </c>
      <c r="L139" s="8">
        <v>290</v>
      </c>
      <c r="M139" s="8">
        <v>0</v>
      </c>
      <c r="N139" s="8">
        <f>SUM(K139:M139)</f>
        <v>4139.8999999999987</v>
      </c>
      <c r="O139" s="17">
        <v>129</v>
      </c>
    </row>
    <row r="140" spans="1:15" ht="12.75" customHeight="1">
      <c r="A140" s="12">
        <v>130</v>
      </c>
      <c r="B140" s="11" t="s">
        <v>100</v>
      </c>
      <c r="C140" s="8">
        <v>6421.2</v>
      </c>
      <c r="D140" s="8">
        <v>656.30000000000007</v>
      </c>
      <c r="E140" s="8">
        <v>0</v>
      </c>
      <c r="F140" s="8">
        <f>SUM(C140:E140)</f>
        <v>7077.5</v>
      </c>
      <c r="G140" s="8">
        <f t="shared" si="161"/>
        <v>7077.5</v>
      </c>
      <c r="H140" s="8">
        <v>1415.5</v>
      </c>
      <c r="I140" s="8">
        <v>0</v>
      </c>
      <c r="J140" s="8">
        <f>SUM(G140:I140)</f>
        <v>8493</v>
      </c>
      <c r="K140" s="8">
        <f t="shared" si="162"/>
        <v>8493</v>
      </c>
      <c r="L140" s="8">
        <v>1444.6999999999998</v>
      </c>
      <c r="M140" s="8">
        <v>0</v>
      </c>
      <c r="N140" s="8">
        <f>SUM(K140:M140)</f>
        <v>9937.7000000000007</v>
      </c>
      <c r="O140" s="17">
        <v>130</v>
      </c>
    </row>
    <row r="141" spans="1:15" ht="12.75" customHeight="1">
      <c r="A141" s="12">
        <v>131</v>
      </c>
      <c r="B141" s="10" t="s">
        <v>102</v>
      </c>
      <c r="C141" s="24">
        <f>SUM(C142:C143)</f>
        <v>12822.2</v>
      </c>
      <c r="D141" s="24">
        <f t="shared" ref="D141:N141" si="163">SUM(D142:D143)</f>
        <v>2205.6</v>
      </c>
      <c r="E141" s="24">
        <f t="shared" si="163"/>
        <v>-713.59999999999991</v>
      </c>
      <c r="F141" s="24">
        <f t="shared" si="163"/>
        <v>14314.199999999997</v>
      </c>
      <c r="G141" s="24">
        <f t="shared" si="163"/>
        <v>14314.199999999997</v>
      </c>
      <c r="H141" s="24">
        <f t="shared" si="163"/>
        <v>1685.0000000000002</v>
      </c>
      <c r="I141" s="24">
        <f t="shared" si="163"/>
        <v>-85.600000000000023</v>
      </c>
      <c r="J141" s="24">
        <f t="shared" si="163"/>
        <v>15913.6</v>
      </c>
      <c r="K141" s="24">
        <f t="shared" si="163"/>
        <v>15913.6</v>
      </c>
      <c r="L141" s="24">
        <f t="shared" si="163"/>
        <v>426.19999999999993</v>
      </c>
      <c r="M141" s="24">
        <f t="shared" si="163"/>
        <v>-156</v>
      </c>
      <c r="N141" s="24">
        <f t="shared" si="163"/>
        <v>16183.8</v>
      </c>
      <c r="O141" s="17">
        <v>131</v>
      </c>
    </row>
    <row r="142" spans="1:15" s="9" customFormat="1" ht="12.75" customHeight="1">
      <c r="A142" s="12">
        <v>132</v>
      </c>
      <c r="B142" s="10" t="s">
        <v>103</v>
      </c>
      <c r="C142" s="8">
        <v>0</v>
      </c>
      <c r="D142" s="8">
        <v>0</v>
      </c>
      <c r="E142" s="8">
        <v>0</v>
      </c>
      <c r="F142" s="8">
        <f>SUM(C142:E142)</f>
        <v>0</v>
      </c>
      <c r="G142" s="8">
        <f>SUM(F142)</f>
        <v>0</v>
      </c>
      <c r="H142" s="8">
        <v>0</v>
      </c>
      <c r="I142" s="8">
        <v>0</v>
      </c>
      <c r="J142" s="8">
        <f>SUM(G142:I142)</f>
        <v>0</v>
      </c>
      <c r="K142" s="8">
        <f>SUM(J142)</f>
        <v>0</v>
      </c>
      <c r="L142" s="8">
        <v>0</v>
      </c>
      <c r="M142" s="8">
        <v>0</v>
      </c>
      <c r="N142" s="8">
        <f>SUM(K142:M142)</f>
        <v>0</v>
      </c>
      <c r="O142" s="17">
        <v>132</v>
      </c>
    </row>
    <row r="143" spans="1:15" ht="12.75" customHeight="1">
      <c r="A143" s="12">
        <v>133</v>
      </c>
      <c r="B143" s="10" t="s">
        <v>104</v>
      </c>
      <c r="C143" s="8">
        <f>SUM(C144+C151+C158)</f>
        <v>12822.2</v>
      </c>
      <c r="D143" s="8">
        <f t="shared" ref="D143:N143" si="164">SUM(D144+D151+D158)</f>
        <v>2205.6</v>
      </c>
      <c r="E143" s="8">
        <f t="shared" si="164"/>
        <v>-713.59999999999991</v>
      </c>
      <c r="F143" s="8">
        <f t="shared" si="164"/>
        <v>14314.199999999997</v>
      </c>
      <c r="G143" s="8">
        <f t="shared" si="164"/>
        <v>14314.199999999997</v>
      </c>
      <c r="H143" s="8">
        <f t="shared" si="164"/>
        <v>1685.0000000000002</v>
      </c>
      <c r="I143" s="8">
        <f t="shared" si="164"/>
        <v>-85.600000000000023</v>
      </c>
      <c r="J143" s="8">
        <f t="shared" si="164"/>
        <v>15913.6</v>
      </c>
      <c r="K143" s="8">
        <f t="shared" si="164"/>
        <v>15913.6</v>
      </c>
      <c r="L143" s="8">
        <f t="shared" si="164"/>
        <v>426.19999999999993</v>
      </c>
      <c r="M143" s="8">
        <f t="shared" si="164"/>
        <v>-156</v>
      </c>
      <c r="N143" s="8">
        <f t="shared" si="164"/>
        <v>16183.8</v>
      </c>
      <c r="O143" s="17">
        <v>133</v>
      </c>
    </row>
    <row r="144" spans="1:15" s="9" customFormat="1" ht="12.75" customHeight="1">
      <c r="A144" s="12">
        <v>134</v>
      </c>
      <c r="B144" s="10" t="s">
        <v>105</v>
      </c>
      <c r="C144" s="8">
        <f>SUM(C145+C146+C147+C150)</f>
        <v>12243.2</v>
      </c>
      <c r="D144" s="8">
        <f t="shared" ref="D144:N144" si="165">SUM(D145+D146+D147+D150)</f>
        <v>1852.8</v>
      </c>
      <c r="E144" s="8">
        <f t="shared" si="165"/>
        <v>-713.9</v>
      </c>
      <c r="F144" s="8">
        <f t="shared" si="165"/>
        <v>13382.099999999999</v>
      </c>
      <c r="G144" s="8">
        <f t="shared" si="165"/>
        <v>13382.099999999999</v>
      </c>
      <c r="H144" s="8">
        <f t="shared" si="165"/>
        <v>1913.2000000000003</v>
      </c>
      <c r="I144" s="8">
        <f t="shared" si="165"/>
        <v>-85.90000000000002</v>
      </c>
      <c r="J144" s="8">
        <f t="shared" si="165"/>
        <v>15209.4</v>
      </c>
      <c r="K144" s="8">
        <f t="shared" si="165"/>
        <v>15209.4</v>
      </c>
      <c r="L144" s="8">
        <f t="shared" si="165"/>
        <v>488.9</v>
      </c>
      <c r="M144" s="8">
        <f t="shared" si="165"/>
        <v>-156</v>
      </c>
      <c r="N144" s="8">
        <f t="shared" si="165"/>
        <v>15542.3</v>
      </c>
      <c r="O144" s="17">
        <v>134</v>
      </c>
    </row>
    <row r="145" spans="1:15" s="9" customFormat="1" ht="12.75" customHeight="1">
      <c r="A145" s="12">
        <v>135</v>
      </c>
      <c r="B145" s="11" t="s">
        <v>106</v>
      </c>
      <c r="C145" s="8">
        <v>0</v>
      </c>
      <c r="D145" s="8">
        <v>0</v>
      </c>
      <c r="E145" s="8">
        <v>0</v>
      </c>
      <c r="F145" s="8">
        <f t="shared" ref="F145:F146" si="166">SUM(C145:E145)</f>
        <v>0</v>
      </c>
      <c r="G145" s="8">
        <f t="shared" ref="G145:G146" si="167">SUM(F145)</f>
        <v>0</v>
      </c>
      <c r="H145" s="8">
        <v>0</v>
      </c>
      <c r="I145" s="8">
        <v>0</v>
      </c>
      <c r="J145" s="8">
        <f t="shared" ref="J145:J146" si="168">SUM(G145:I145)</f>
        <v>0</v>
      </c>
      <c r="K145" s="8">
        <f t="shared" ref="K145:K146" si="169">SUM(J145)</f>
        <v>0</v>
      </c>
      <c r="L145" s="8">
        <v>0</v>
      </c>
      <c r="M145" s="8">
        <v>0</v>
      </c>
      <c r="N145" s="8">
        <f t="shared" ref="N145:N146" si="170">SUM(K145:M145)</f>
        <v>0</v>
      </c>
      <c r="O145" s="17">
        <v>135</v>
      </c>
    </row>
    <row r="146" spans="1:15" s="9" customFormat="1" ht="12.75" customHeight="1">
      <c r="A146" s="12">
        <v>136</v>
      </c>
      <c r="B146" s="11" t="s">
        <v>107</v>
      </c>
      <c r="C146" s="8">
        <v>7279.8</v>
      </c>
      <c r="D146" s="8">
        <v>1250</v>
      </c>
      <c r="E146" s="8">
        <v>-713.8</v>
      </c>
      <c r="F146" s="8">
        <f t="shared" si="166"/>
        <v>7815.9999999999991</v>
      </c>
      <c r="G146" s="8">
        <f t="shared" si="167"/>
        <v>7815.9999999999991</v>
      </c>
      <c r="H146" s="8">
        <v>871.2</v>
      </c>
      <c r="I146" s="8">
        <v>-85.90000000000002</v>
      </c>
      <c r="J146" s="8">
        <f t="shared" si="168"/>
        <v>8601.2999999999993</v>
      </c>
      <c r="K146" s="8">
        <f t="shared" si="169"/>
        <v>8601.2999999999993</v>
      </c>
      <c r="L146" s="8">
        <v>1000</v>
      </c>
      <c r="M146" s="8">
        <v>-156.1</v>
      </c>
      <c r="N146" s="8">
        <f t="shared" si="170"/>
        <v>9445.1999999999989</v>
      </c>
      <c r="O146" s="17">
        <v>136</v>
      </c>
    </row>
    <row r="147" spans="1:15" s="9" customFormat="1" ht="12.75" customHeight="1">
      <c r="A147" s="12">
        <v>137</v>
      </c>
      <c r="B147" s="11" t="s">
        <v>108</v>
      </c>
      <c r="C147" s="8">
        <f>SUM(C148:C149)</f>
        <v>4963.4000000000005</v>
      </c>
      <c r="D147" s="8">
        <f t="shared" ref="D147:N147" si="171">SUM(D148:D149)</f>
        <v>602.79999999999995</v>
      </c>
      <c r="E147" s="8">
        <f t="shared" si="171"/>
        <v>-0.1</v>
      </c>
      <c r="F147" s="8">
        <f t="shared" si="171"/>
        <v>5566.1</v>
      </c>
      <c r="G147" s="8">
        <f t="shared" si="171"/>
        <v>5566.1</v>
      </c>
      <c r="H147" s="8">
        <f t="shared" si="171"/>
        <v>1042.0000000000002</v>
      </c>
      <c r="I147" s="8">
        <f t="shared" si="171"/>
        <v>0</v>
      </c>
      <c r="J147" s="8">
        <f t="shared" si="171"/>
        <v>6608.1</v>
      </c>
      <c r="K147" s="8">
        <f t="shared" si="171"/>
        <v>6608.1</v>
      </c>
      <c r="L147" s="8">
        <f t="shared" si="171"/>
        <v>-511.1</v>
      </c>
      <c r="M147" s="8">
        <f t="shared" si="171"/>
        <v>0.1</v>
      </c>
      <c r="N147" s="8">
        <f t="shared" si="171"/>
        <v>6097.1</v>
      </c>
      <c r="O147" s="17">
        <v>137</v>
      </c>
    </row>
    <row r="148" spans="1:15" s="9" customFormat="1" ht="12.75" customHeight="1">
      <c r="A148" s="12">
        <v>138</v>
      </c>
      <c r="B148" s="11" t="s">
        <v>93</v>
      </c>
      <c r="C148" s="8">
        <v>1382.1</v>
      </c>
      <c r="D148" s="8">
        <v>462.9</v>
      </c>
      <c r="E148" s="8">
        <v>-0.1</v>
      </c>
      <c r="F148" s="8">
        <f t="shared" ref="F148:F150" si="172">SUM(C148:E148)</f>
        <v>1844.9</v>
      </c>
      <c r="G148" s="8">
        <f t="shared" ref="G148:G150" si="173">SUM(F148)</f>
        <v>1844.9</v>
      </c>
      <c r="H148" s="8">
        <v>969.60000000000014</v>
      </c>
      <c r="I148" s="8">
        <v>0.1</v>
      </c>
      <c r="J148" s="8">
        <f t="shared" ref="J148:J150" si="174">SUM(G148:I148)</f>
        <v>2814.6</v>
      </c>
      <c r="K148" s="8">
        <f t="shared" ref="K148:K150" si="175">SUM(J148)</f>
        <v>2814.6</v>
      </c>
      <c r="L148" s="8">
        <v>-237.9</v>
      </c>
      <c r="M148" s="8">
        <v>0</v>
      </c>
      <c r="N148" s="8">
        <f t="shared" ref="N148:N150" si="176">SUM(K148:M148)</f>
        <v>2576.6999999999998</v>
      </c>
      <c r="O148" s="17">
        <v>138</v>
      </c>
    </row>
    <row r="149" spans="1:15" s="9" customFormat="1" ht="12.75" customHeight="1">
      <c r="A149" s="12">
        <v>139</v>
      </c>
      <c r="B149" s="11" t="s">
        <v>94</v>
      </c>
      <c r="C149" s="8">
        <v>3581.3000000000006</v>
      </c>
      <c r="D149" s="8">
        <v>139.9</v>
      </c>
      <c r="E149" s="8">
        <v>0</v>
      </c>
      <c r="F149" s="8">
        <f t="shared" si="172"/>
        <v>3721.2000000000007</v>
      </c>
      <c r="G149" s="8">
        <f t="shared" si="173"/>
        <v>3721.2000000000007</v>
      </c>
      <c r="H149" s="8">
        <v>72.399999999999991</v>
      </c>
      <c r="I149" s="8">
        <v>-0.1</v>
      </c>
      <c r="J149" s="8">
        <f t="shared" si="174"/>
        <v>3793.5000000000009</v>
      </c>
      <c r="K149" s="8">
        <f t="shared" si="175"/>
        <v>3793.5000000000009</v>
      </c>
      <c r="L149" s="8">
        <v>-273.2</v>
      </c>
      <c r="M149" s="8">
        <v>0.1</v>
      </c>
      <c r="N149" s="8">
        <f t="shared" si="176"/>
        <v>3520.400000000001</v>
      </c>
      <c r="O149" s="17">
        <v>139</v>
      </c>
    </row>
    <row r="150" spans="1:15" ht="12.75" customHeight="1">
      <c r="A150" s="12">
        <v>140</v>
      </c>
      <c r="B150" s="11" t="s">
        <v>109</v>
      </c>
      <c r="C150" s="8">
        <v>0</v>
      </c>
      <c r="D150" s="8">
        <v>0</v>
      </c>
      <c r="E150" s="8">
        <v>0</v>
      </c>
      <c r="F150" s="8">
        <f t="shared" si="172"/>
        <v>0</v>
      </c>
      <c r="G150" s="8">
        <f t="shared" si="173"/>
        <v>0</v>
      </c>
      <c r="H150" s="8">
        <v>0</v>
      </c>
      <c r="I150" s="8">
        <v>0</v>
      </c>
      <c r="J150" s="8">
        <f t="shared" si="174"/>
        <v>0</v>
      </c>
      <c r="K150" s="8">
        <f t="shared" si="175"/>
        <v>0</v>
      </c>
      <c r="L150" s="8">
        <v>0</v>
      </c>
      <c r="M150" s="8">
        <v>0</v>
      </c>
      <c r="N150" s="8">
        <f t="shared" si="176"/>
        <v>0</v>
      </c>
      <c r="O150" s="17">
        <v>140</v>
      </c>
    </row>
    <row r="151" spans="1:15" s="9" customFormat="1" ht="12.75" customHeight="1">
      <c r="A151" s="12">
        <v>141</v>
      </c>
      <c r="B151" s="10" t="s">
        <v>110</v>
      </c>
      <c r="C151" s="8">
        <f>SUM(C152+C153+C154+C157)</f>
        <v>538.79999999999995</v>
      </c>
      <c r="D151" s="8">
        <f t="shared" ref="D151:N151" si="177">SUM(D152+D153+D154+D157)</f>
        <v>221.90000000000003</v>
      </c>
      <c r="E151" s="8">
        <f t="shared" si="177"/>
        <v>0.1</v>
      </c>
      <c r="F151" s="8">
        <f t="shared" si="177"/>
        <v>760.80000000000007</v>
      </c>
      <c r="G151" s="8">
        <f t="shared" si="177"/>
        <v>760.80000000000007</v>
      </c>
      <c r="H151" s="8">
        <f t="shared" si="177"/>
        <v>-135.20000000000005</v>
      </c>
      <c r="I151" s="8">
        <f t="shared" si="177"/>
        <v>0.1</v>
      </c>
      <c r="J151" s="8">
        <f t="shared" si="177"/>
        <v>625.70000000000005</v>
      </c>
      <c r="K151" s="8">
        <f t="shared" si="177"/>
        <v>625.70000000000005</v>
      </c>
      <c r="L151" s="8">
        <f t="shared" si="177"/>
        <v>-207.20000000000002</v>
      </c>
      <c r="M151" s="8">
        <f t="shared" si="177"/>
        <v>0</v>
      </c>
      <c r="N151" s="8">
        <f t="shared" si="177"/>
        <v>418.5</v>
      </c>
      <c r="O151" s="17">
        <v>141</v>
      </c>
    </row>
    <row r="152" spans="1:15" s="9" customFormat="1" ht="12.75" customHeight="1">
      <c r="A152" s="12">
        <v>142</v>
      </c>
      <c r="B152" s="11" t="s">
        <v>106</v>
      </c>
      <c r="C152" s="8">
        <v>0</v>
      </c>
      <c r="D152" s="8">
        <v>0</v>
      </c>
      <c r="E152" s="8">
        <v>0</v>
      </c>
      <c r="F152" s="8">
        <f>SUM(C152:E152)</f>
        <v>0</v>
      </c>
      <c r="G152" s="8">
        <f t="shared" ref="G152:G153" si="178">SUM(F152)</f>
        <v>0</v>
      </c>
      <c r="H152" s="8">
        <v>0</v>
      </c>
      <c r="I152" s="8">
        <v>0</v>
      </c>
      <c r="J152" s="8">
        <f>SUM(G152:I152)</f>
        <v>0</v>
      </c>
      <c r="K152" s="8">
        <f t="shared" ref="K152:K153" si="179">SUM(J152)</f>
        <v>0</v>
      </c>
      <c r="L152" s="8">
        <v>0</v>
      </c>
      <c r="M152" s="8">
        <v>0</v>
      </c>
      <c r="N152" s="8">
        <f>SUM(K152:M152)</f>
        <v>0</v>
      </c>
      <c r="O152" s="17">
        <v>142</v>
      </c>
    </row>
    <row r="153" spans="1:15" s="9" customFormat="1" ht="12.75" customHeight="1">
      <c r="A153" s="12">
        <v>143</v>
      </c>
      <c r="B153" s="11" t="s">
        <v>107</v>
      </c>
      <c r="C153" s="8">
        <v>0</v>
      </c>
      <c r="D153" s="8">
        <v>0</v>
      </c>
      <c r="E153" s="8">
        <v>0</v>
      </c>
      <c r="F153" s="8">
        <f>SUM(C153:E153)</f>
        <v>0</v>
      </c>
      <c r="G153" s="8">
        <f t="shared" si="178"/>
        <v>0</v>
      </c>
      <c r="H153" s="8">
        <v>0</v>
      </c>
      <c r="I153" s="8">
        <v>0</v>
      </c>
      <c r="J153" s="8">
        <f>SUM(G153:I153)</f>
        <v>0</v>
      </c>
      <c r="K153" s="8">
        <f t="shared" si="179"/>
        <v>0</v>
      </c>
      <c r="L153" s="8">
        <v>0</v>
      </c>
      <c r="M153" s="8">
        <v>0</v>
      </c>
      <c r="N153" s="8">
        <f>SUM(K153:M153)</f>
        <v>0</v>
      </c>
      <c r="O153" s="17">
        <v>143</v>
      </c>
    </row>
    <row r="154" spans="1:15" s="9" customFormat="1" ht="12.75" customHeight="1">
      <c r="A154" s="12">
        <v>144</v>
      </c>
      <c r="B154" s="11" t="s">
        <v>108</v>
      </c>
      <c r="C154" s="8">
        <f>SUM(C155:C156)</f>
        <v>538.79999999999995</v>
      </c>
      <c r="D154" s="8">
        <f t="shared" ref="D154:N154" si="180">SUM(D155:D156)</f>
        <v>221.90000000000003</v>
      </c>
      <c r="E154" s="8">
        <f t="shared" si="180"/>
        <v>0.1</v>
      </c>
      <c r="F154" s="8">
        <f t="shared" si="180"/>
        <v>760.80000000000007</v>
      </c>
      <c r="G154" s="8">
        <f t="shared" si="180"/>
        <v>760.80000000000007</v>
      </c>
      <c r="H154" s="8">
        <f t="shared" si="180"/>
        <v>-135.20000000000005</v>
      </c>
      <c r="I154" s="8">
        <f t="shared" si="180"/>
        <v>0.1</v>
      </c>
      <c r="J154" s="8">
        <f t="shared" si="180"/>
        <v>625.70000000000005</v>
      </c>
      <c r="K154" s="8">
        <f t="shared" si="180"/>
        <v>625.70000000000005</v>
      </c>
      <c r="L154" s="8">
        <f t="shared" si="180"/>
        <v>-207.20000000000002</v>
      </c>
      <c r="M154" s="8">
        <f t="shared" si="180"/>
        <v>0</v>
      </c>
      <c r="N154" s="8">
        <f t="shared" si="180"/>
        <v>418.5</v>
      </c>
      <c r="O154" s="17">
        <v>144</v>
      </c>
    </row>
    <row r="155" spans="1:15" s="9" customFormat="1" ht="12.75" customHeight="1">
      <c r="A155" s="12">
        <v>145</v>
      </c>
      <c r="B155" s="11" t="s">
        <v>93</v>
      </c>
      <c r="C155" s="8">
        <v>451.5</v>
      </c>
      <c r="D155" s="8">
        <v>174.10000000000002</v>
      </c>
      <c r="E155" s="8">
        <v>0</v>
      </c>
      <c r="F155" s="8">
        <f t="shared" ref="F155:F157" si="181">SUM(C155:E155)</f>
        <v>625.6</v>
      </c>
      <c r="G155" s="8">
        <f t="shared" ref="G155:G157" si="182">SUM(F155)</f>
        <v>625.6</v>
      </c>
      <c r="H155" s="8">
        <v>-112.30000000000004</v>
      </c>
      <c r="I155" s="8">
        <v>0.1</v>
      </c>
      <c r="J155" s="8">
        <f t="shared" ref="J155:J157" si="183">SUM(G155:I155)</f>
        <v>513.4</v>
      </c>
      <c r="K155" s="8">
        <f t="shared" ref="K155:K157" si="184">SUM(J155)</f>
        <v>513.4</v>
      </c>
      <c r="L155" s="8">
        <v>-194.60000000000002</v>
      </c>
      <c r="M155" s="8">
        <v>0</v>
      </c>
      <c r="N155" s="8">
        <f t="shared" ref="N155:N157" si="185">SUM(K155:M155)</f>
        <v>318.79999999999995</v>
      </c>
      <c r="O155" s="17">
        <v>145</v>
      </c>
    </row>
    <row r="156" spans="1:15" s="9" customFormat="1" ht="12.75" customHeight="1">
      <c r="A156" s="12">
        <v>146</v>
      </c>
      <c r="B156" s="11" t="s">
        <v>94</v>
      </c>
      <c r="C156" s="8">
        <v>87.300000000000011</v>
      </c>
      <c r="D156" s="8">
        <v>47.8</v>
      </c>
      <c r="E156" s="8">
        <v>0.1</v>
      </c>
      <c r="F156" s="8">
        <f t="shared" si="181"/>
        <v>135.20000000000002</v>
      </c>
      <c r="G156" s="8">
        <f t="shared" si="182"/>
        <v>135.20000000000002</v>
      </c>
      <c r="H156" s="8">
        <v>-22.9</v>
      </c>
      <c r="I156" s="8">
        <v>0</v>
      </c>
      <c r="J156" s="8">
        <f t="shared" si="183"/>
        <v>112.30000000000001</v>
      </c>
      <c r="K156" s="8">
        <f t="shared" si="184"/>
        <v>112.30000000000001</v>
      </c>
      <c r="L156" s="8">
        <v>-12.599999999999994</v>
      </c>
      <c r="M156" s="8">
        <v>0</v>
      </c>
      <c r="N156" s="8">
        <f t="shared" si="185"/>
        <v>99.700000000000017</v>
      </c>
      <c r="O156" s="17">
        <v>146</v>
      </c>
    </row>
    <row r="157" spans="1:15" ht="12.75" customHeight="1">
      <c r="A157" s="12">
        <v>147</v>
      </c>
      <c r="B157" s="11" t="s">
        <v>109</v>
      </c>
      <c r="C157" s="8">
        <v>0</v>
      </c>
      <c r="D157" s="8">
        <v>0</v>
      </c>
      <c r="E157" s="8">
        <v>0</v>
      </c>
      <c r="F157" s="8">
        <f t="shared" si="181"/>
        <v>0</v>
      </c>
      <c r="G157" s="8">
        <f t="shared" si="182"/>
        <v>0</v>
      </c>
      <c r="H157" s="8">
        <v>0</v>
      </c>
      <c r="I157" s="8">
        <v>0</v>
      </c>
      <c r="J157" s="8">
        <f t="shared" si="183"/>
        <v>0</v>
      </c>
      <c r="K157" s="8">
        <f t="shared" si="184"/>
        <v>0</v>
      </c>
      <c r="L157" s="8">
        <v>0</v>
      </c>
      <c r="M157" s="8">
        <v>0</v>
      </c>
      <c r="N157" s="8">
        <f t="shared" si="185"/>
        <v>0</v>
      </c>
      <c r="O157" s="17">
        <v>147</v>
      </c>
    </row>
    <row r="158" spans="1:15" s="9" customFormat="1" ht="12.75" customHeight="1">
      <c r="A158" s="12">
        <v>148</v>
      </c>
      <c r="B158" s="10" t="s">
        <v>111</v>
      </c>
      <c r="C158" s="8">
        <f>SUM(C159+C160+C161+C164)</f>
        <v>40.200000000000003</v>
      </c>
      <c r="D158" s="8">
        <f t="shared" ref="D158:N158" si="186">SUM(D159+D160+D161+D164)</f>
        <v>130.9</v>
      </c>
      <c r="E158" s="8">
        <f t="shared" si="186"/>
        <v>0.2</v>
      </c>
      <c r="F158" s="8">
        <f t="shared" si="186"/>
        <v>171.3</v>
      </c>
      <c r="G158" s="8">
        <f t="shared" si="186"/>
        <v>171.3</v>
      </c>
      <c r="H158" s="8">
        <f t="shared" si="186"/>
        <v>-93</v>
      </c>
      <c r="I158" s="8">
        <f t="shared" si="186"/>
        <v>0.2</v>
      </c>
      <c r="J158" s="8">
        <f t="shared" si="186"/>
        <v>78.499999999999986</v>
      </c>
      <c r="K158" s="8">
        <f t="shared" si="186"/>
        <v>78.499999999999986</v>
      </c>
      <c r="L158" s="8">
        <f t="shared" si="186"/>
        <v>144.5</v>
      </c>
      <c r="M158" s="8">
        <f t="shared" si="186"/>
        <v>0</v>
      </c>
      <c r="N158" s="8">
        <f t="shared" si="186"/>
        <v>223</v>
      </c>
      <c r="O158" s="17">
        <v>148</v>
      </c>
    </row>
    <row r="159" spans="1:15" s="9" customFormat="1" ht="12.75" customHeight="1">
      <c r="A159" s="12">
        <v>149</v>
      </c>
      <c r="B159" s="11" t="s">
        <v>106</v>
      </c>
      <c r="C159" s="8">
        <v>0</v>
      </c>
      <c r="D159" s="8">
        <v>0</v>
      </c>
      <c r="E159" s="8">
        <v>0</v>
      </c>
      <c r="F159" s="8">
        <f>SUM(C159:E159)</f>
        <v>0</v>
      </c>
      <c r="G159" s="8">
        <f t="shared" ref="G159:G160" si="187">SUM(F159)</f>
        <v>0</v>
      </c>
      <c r="H159" s="8">
        <v>0</v>
      </c>
      <c r="I159" s="8">
        <v>0</v>
      </c>
      <c r="J159" s="8">
        <f>SUM(G159:I159)</f>
        <v>0</v>
      </c>
      <c r="K159" s="8">
        <f t="shared" ref="K159:K160" si="188">SUM(J159)</f>
        <v>0</v>
      </c>
      <c r="L159" s="8">
        <v>0</v>
      </c>
      <c r="M159" s="8">
        <v>0</v>
      </c>
      <c r="N159" s="8">
        <f>SUM(K159:M159)</f>
        <v>0</v>
      </c>
      <c r="O159" s="17">
        <v>149</v>
      </c>
    </row>
    <row r="160" spans="1:15" s="9" customFormat="1" ht="12.75" customHeight="1">
      <c r="A160" s="12">
        <v>150</v>
      </c>
      <c r="B160" s="11" t="s">
        <v>107</v>
      </c>
      <c r="C160" s="8">
        <v>2.9999999999999996</v>
      </c>
      <c r="D160" s="8">
        <v>-1.7999999999999998</v>
      </c>
      <c r="E160" s="8">
        <v>0.1</v>
      </c>
      <c r="F160" s="8">
        <f>SUM(C160:E160)</f>
        <v>1.2999999999999998</v>
      </c>
      <c r="G160" s="8">
        <f t="shared" si="187"/>
        <v>1.2999999999999998</v>
      </c>
      <c r="H160" s="8">
        <v>-1.3</v>
      </c>
      <c r="I160" s="8">
        <v>0</v>
      </c>
      <c r="J160" s="8">
        <f>SUM(G160:I160)</f>
        <v>-2.2204460492503131E-16</v>
      </c>
      <c r="K160" s="8">
        <f t="shared" si="188"/>
        <v>-2.2204460492503131E-16</v>
      </c>
      <c r="L160" s="8">
        <v>0</v>
      </c>
      <c r="M160" s="8">
        <v>0</v>
      </c>
      <c r="N160" s="8">
        <f>SUM(K160:M160)</f>
        <v>-2.2204460492503131E-16</v>
      </c>
      <c r="O160" s="17">
        <v>150</v>
      </c>
    </row>
    <row r="161" spans="1:15" s="9" customFormat="1" ht="12.75" customHeight="1">
      <c r="A161" s="12">
        <v>151</v>
      </c>
      <c r="B161" s="11" t="s">
        <v>108</v>
      </c>
      <c r="C161" s="8">
        <f>SUM(C162:C163)</f>
        <v>32.800000000000004</v>
      </c>
      <c r="D161" s="8">
        <f t="shared" ref="D161:N161" si="189">SUM(D162:D163)</f>
        <v>132.9</v>
      </c>
      <c r="E161" s="8">
        <f t="shared" si="189"/>
        <v>0.1</v>
      </c>
      <c r="F161" s="8">
        <f t="shared" si="189"/>
        <v>165.8</v>
      </c>
      <c r="G161" s="8">
        <f t="shared" si="189"/>
        <v>165.8</v>
      </c>
      <c r="H161" s="8">
        <f t="shared" si="189"/>
        <v>-91.5</v>
      </c>
      <c r="I161" s="8">
        <f t="shared" si="189"/>
        <v>0.1</v>
      </c>
      <c r="J161" s="8">
        <f t="shared" si="189"/>
        <v>74.399999999999991</v>
      </c>
      <c r="K161" s="8">
        <f t="shared" si="189"/>
        <v>74.399999999999991</v>
      </c>
      <c r="L161" s="8">
        <f t="shared" si="189"/>
        <v>145.5</v>
      </c>
      <c r="M161" s="8">
        <f t="shared" si="189"/>
        <v>0</v>
      </c>
      <c r="N161" s="8">
        <f t="shared" si="189"/>
        <v>219.9</v>
      </c>
      <c r="O161" s="17">
        <v>151</v>
      </c>
    </row>
    <row r="162" spans="1:15" s="9" customFormat="1" ht="12.75" customHeight="1">
      <c r="A162" s="12">
        <v>152</v>
      </c>
      <c r="B162" s="11" t="s">
        <v>93</v>
      </c>
      <c r="C162" s="8">
        <v>24.200000000000003</v>
      </c>
      <c r="D162" s="8">
        <v>61.099999999999994</v>
      </c>
      <c r="E162" s="8">
        <v>0.1</v>
      </c>
      <c r="F162" s="8">
        <f t="shared" ref="F162:F164" si="190">SUM(C162:E162)</f>
        <v>85.399999999999991</v>
      </c>
      <c r="G162" s="8">
        <f t="shared" ref="G162:G164" si="191">SUM(F162)</f>
        <v>85.399999999999991</v>
      </c>
      <c r="H162" s="8">
        <v>-11.900000000000002</v>
      </c>
      <c r="I162" s="8">
        <v>0.1</v>
      </c>
      <c r="J162" s="8">
        <f t="shared" ref="J162:J164" si="192">SUM(G162:I162)</f>
        <v>73.59999999999998</v>
      </c>
      <c r="K162" s="8">
        <f t="shared" ref="K162:K164" si="193">SUM(J162)</f>
        <v>73.59999999999998</v>
      </c>
      <c r="L162" s="8">
        <v>60.6</v>
      </c>
      <c r="M162" s="8">
        <v>-0.1</v>
      </c>
      <c r="N162" s="8">
        <f t="shared" ref="N162:N164" si="194">SUM(K162:M162)</f>
        <v>134.1</v>
      </c>
      <c r="O162" s="17">
        <v>152</v>
      </c>
    </row>
    <row r="163" spans="1:15" s="9" customFormat="1" ht="12.75" customHeight="1">
      <c r="A163" s="12">
        <v>153</v>
      </c>
      <c r="B163" s="11" t="s">
        <v>94</v>
      </c>
      <c r="C163" s="8">
        <v>8.6</v>
      </c>
      <c r="D163" s="8">
        <v>71.800000000000011</v>
      </c>
      <c r="E163" s="8">
        <v>0</v>
      </c>
      <c r="F163" s="8">
        <f t="shared" si="190"/>
        <v>80.400000000000006</v>
      </c>
      <c r="G163" s="8">
        <f t="shared" si="191"/>
        <v>80.400000000000006</v>
      </c>
      <c r="H163" s="8">
        <v>-79.599999999999994</v>
      </c>
      <c r="I163" s="8">
        <v>0</v>
      </c>
      <c r="J163" s="8">
        <f t="shared" si="192"/>
        <v>0.80000000000001137</v>
      </c>
      <c r="K163" s="8">
        <f t="shared" si="193"/>
        <v>0.80000000000001137</v>
      </c>
      <c r="L163" s="8">
        <v>84.9</v>
      </c>
      <c r="M163" s="8">
        <v>0.1</v>
      </c>
      <c r="N163" s="8">
        <f t="shared" si="194"/>
        <v>85.800000000000011</v>
      </c>
      <c r="O163" s="17">
        <v>153</v>
      </c>
    </row>
    <row r="164" spans="1:15" ht="12.75" customHeight="1">
      <c r="A164" s="12">
        <v>154</v>
      </c>
      <c r="B164" s="11" t="s">
        <v>109</v>
      </c>
      <c r="C164" s="8">
        <v>4.4000000000000004</v>
      </c>
      <c r="D164" s="8">
        <v>-0.2</v>
      </c>
      <c r="E164" s="8">
        <v>0</v>
      </c>
      <c r="F164" s="8">
        <f t="shared" si="190"/>
        <v>4.2</v>
      </c>
      <c r="G164" s="8">
        <f t="shared" si="191"/>
        <v>4.2</v>
      </c>
      <c r="H164" s="8">
        <v>-0.2</v>
      </c>
      <c r="I164" s="8">
        <v>0.1</v>
      </c>
      <c r="J164" s="8">
        <f t="shared" si="192"/>
        <v>4.0999999999999996</v>
      </c>
      <c r="K164" s="8">
        <f t="shared" si="193"/>
        <v>4.0999999999999996</v>
      </c>
      <c r="L164" s="8">
        <v>-1.0000000000000009</v>
      </c>
      <c r="M164" s="8">
        <v>0</v>
      </c>
      <c r="N164" s="8">
        <f t="shared" si="194"/>
        <v>3.0999999999999988</v>
      </c>
      <c r="O164" s="17">
        <v>154</v>
      </c>
    </row>
    <row r="165" spans="1:15" ht="12.75" customHeight="1">
      <c r="A165" s="12">
        <v>155</v>
      </c>
      <c r="B165" s="10" t="s">
        <v>112</v>
      </c>
      <c r="C165" s="24">
        <f>SUM(C166+C181+C207+C218)</f>
        <v>47323.4</v>
      </c>
      <c r="D165" s="24">
        <f t="shared" ref="D165:N165" si="195">SUM(D166+D181+D207+D218)</f>
        <v>6208</v>
      </c>
      <c r="E165" s="24">
        <f t="shared" si="195"/>
        <v>152.89999999999998</v>
      </c>
      <c r="F165" s="24">
        <f t="shared" si="195"/>
        <v>53684.299999999996</v>
      </c>
      <c r="G165" s="24">
        <f t="shared" si="195"/>
        <v>53684.299999999996</v>
      </c>
      <c r="H165" s="24">
        <f t="shared" si="195"/>
        <v>5297.5999999999995</v>
      </c>
      <c r="I165" s="24">
        <f t="shared" si="195"/>
        <v>-10.000000000000002</v>
      </c>
      <c r="J165" s="24">
        <f t="shared" si="195"/>
        <v>58971.9</v>
      </c>
      <c r="K165" s="24">
        <f t="shared" si="195"/>
        <v>58971.9</v>
      </c>
      <c r="L165" s="24">
        <f t="shared" si="195"/>
        <v>435.79999999999973</v>
      </c>
      <c r="M165" s="24">
        <f t="shared" si="195"/>
        <v>-2.2000000000000002</v>
      </c>
      <c r="N165" s="24">
        <f t="shared" si="195"/>
        <v>59405.500000000007</v>
      </c>
      <c r="O165" s="17">
        <v>155</v>
      </c>
    </row>
    <row r="166" spans="1:15" ht="12.75" customHeight="1">
      <c r="A166" s="12">
        <v>156</v>
      </c>
      <c r="B166" s="10" t="s">
        <v>113</v>
      </c>
      <c r="C166" s="8">
        <f>SUM(C167+C170)</f>
        <v>3148.0000000000005</v>
      </c>
      <c r="D166" s="8">
        <f t="shared" ref="D166:N166" si="196">SUM(D167+D170)</f>
        <v>142.1</v>
      </c>
      <c r="E166" s="8">
        <f t="shared" si="196"/>
        <v>34.700000000000003</v>
      </c>
      <c r="F166" s="8">
        <f t="shared" si="196"/>
        <v>3324.8</v>
      </c>
      <c r="G166" s="8">
        <f t="shared" si="196"/>
        <v>3324.8</v>
      </c>
      <c r="H166" s="8">
        <f t="shared" si="196"/>
        <v>-202.2</v>
      </c>
      <c r="I166" s="8">
        <f t="shared" si="196"/>
        <v>0</v>
      </c>
      <c r="J166" s="8">
        <f t="shared" si="196"/>
        <v>3122.6000000000004</v>
      </c>
      <c r="K166" s="8">
        <f t="shared" si="196"/>
        <v>3122.6000000000004</v>
      </c>
      <c r="L166" s="8">
        <f t="shared" si="196"/>
        <v>-14.699999999999989</v>
      </c>
      <c r="M166" s="8">
        <f t="shared" si="196"/>
        <v>0</v>
      </c>
      <c r="N166" s="8">
        <f t="shared" si="196"/>
        <v>3107.9</v>
      </c>
      <c r="O166" s="17">
        <v>156</v>
      </c>
    </row>
    <row r="167" spans="1:15" s="9" customFormat="1" ht="12.75" customHeight="1">
      <c r="A167" s="12">
        <v>157</v>
      </c>
      <c r="B167" s="10" t="s">
        <v>114</v>
      </c>
      <c r="C167" s="8">
        <f>SUM(C168:C169)</f>
        <v>0</v>
      </c>
      <c r="D167" s="8">
        <f t="shared" ref="D167:N167" si="197">SUM(D168:D169)</f>
        <v>0</v>
      </c>
      <c r="E167" s="8">
        <f t="shared" si="197"/>
        <v>0</v>
      </c>
      <c r="F167" s="8">
        <f t="shared" si="197"/>
        <v>0</v>
      </c>
      <c r="G167" s="8">
        <f t="shared" si="197"/>
        <v>0</v>
      </c>
      <c r="H167" s="8">
        <f t="shared" si="197"/>
        <v>0</v>
      </c>
      <c r="I167" s="8">
        <f t="shared" si="197"/>
        <v>0</v>
      </c>
      <c r="J167" s="8">
        <f t="shared" si="197"/>
        <v>0</v>
      </c>
      <c r="K167" s="8">
        <f t="shared" si="197"/>
        <v>0</v>
      </c>
      <c r="L167" s="8">
        <f t="shared" si="197"/>
        <v>0</v>
      </c>
      <c r="M167" s="8">
        <f t="shared" si="197"/>
        <v>0</v>
      </c>
      <c r="N167" s="8">
        <f t="shared" si="197"/>
        <v>0</v>
      </c>
      <c r="O167" s="17">
        <v>157</v>
      </c>
    </row>
    <row r="168" spans="1:15" s="9" customFormat="1" ht="12.75" customHeight="1">
      <c r="A168" s="12">
        <v>158</v>
      </c>
      <c r="B168" s="10" t="s">
        <v>116</v>
      </c>
      <c r="C168" s="8">
        <v>0</v>
      </c>
      <c r="D168" s="8">
        <v>0</v>
      </c>
      <c r="E168" s="8">
        <v>0</v>
      </c>
      <c r="F168" s="8">
        <f>SUM(C168:E168)</f>
        <v>0</v>
      </c>
      <c r="G168" s="8">
        <f t="shared" ref="G168:G169" si="198">SUM(F168)</f>
        <v>0</v>
      </c>
      <c r="H168" s="8">
        <v>0</v>
      </c>
      <c r="I168" s="8">
        <v>0</v>
      </c>
      <c r="J168" s="8">
        <f>SUM(G168:I168)</f>
        <v>0</v>
      </c>
      <c r="K168" s="8">
        <f t="shared" ref="K168:K169" si="199">SUM(J168)</f>
        <v>0</v>
      </c>
      <c r="L168" s="8">
        <v>0</v>
      </c>
      <c r="M168" s="8">
        <v>0</v>
      </c>
      <c r="N168" s="8">
        <f>SUM(K168:M168)</f>
        <v>0</v>
      </c>
      <c r="O168" s="17">
        <v>158</v>
      </c>
    </row>
    <row r="169" spans="1:15" s="9" customFormat="1" ht="12.75" customHeight="1">
      <c r="A169" s="12">
        <v>159</v>
      </c>
      <c r="B169" s="10" t="s">
        <v>121</v>
      </c>
      <c r="C169" s="8">
        <v>0</v>
      </c>
      <c r="D169" s="8">
        <v>0</v>
      </c>
      <c r="E169" s="8">
        <v>0</v>
      </c>
      <c r="F169" s="8">
        <f>SUM(C169:E169)</f>
        <v>0</v>
      </c>
      <c r="G169" s="8">
        <f t="shared" si="198"/>
        <v>0</v>
      </c>
      <c r="H169" s="8">
        <v>0</v>
      </c>
      <c r="I169" s="8">
        <v>0</v>
      </c>
      <c r="J169" s="8">
        <f>SUM(G169:I169)</f>
        <v>0</v>
      </c>
      <c r="K169" s="8">
        <f t="shared" si="199"/>
        <v>0</v>
      </c>
      <c r="L169" s="8">
        <v>0</v>
      </c>
      <c r="M169" s="8">
        <v>0</v>
      </c>
      <c r="N169" s="8">
        <f>SUM(K169:M169)</f>
        <v>0</v>
      </c>
      <c r="O169" s="17">
        <v>159</v>
      </c>
    </row>
    <row r="170" spans="1:15" ht="12.75" customHeight="1">
      <c r="A170" s="12">
        <v>160</v>
      </c>
      <c r="B170" s="10" t="s">
        <v>115</v>
      </c>
      <c r="C170" s="8">
        <f>SUM(C171+C176)</f>
        <v>3148.0000000000005</v>
      </c>
      <c r="D170" s="8">
        <f t="shared" ref="D170:N170" si="200">SUM(D171+D176)</f>
        <v>142.1</v>
      </c>
      <c r="E170" s="8">
        <f t="shared" si="200"/>
        <v>34.700000000000003</v>
      </c>
      <c r="F170" s="8">
        <f t="shared" si="200"/>
        <v>3324.8</v>
      </c>
      <c r="G170" s="8">
        <f t="shared" si="200"/>
        <v>3324.8</v>
      </c>
      <c r="H170" s="8">
        <f t="shared" si="200"/>
        <v>-202.2</v>
      </c>
      <c r="I170" s="8">
        <f t="shared" si="200"/>
        <v>0</v>
      </c>
      <c r="J170" s="8">
        <f t="shared" si="200"/>
        <v>3122.6000000000004</v>
      </c>
      <c r="K170" s="8">
        <f t="shared" si="200"/>
        <v>3122.6000000000004</v>
      </c>
      <c r="L170" s="8">
        <f t="shared" si="200"/>
        <v>-14.699999999999989</v>
      </c>
      <c r="M170" s="8">
        <f t="shared" si="200"/>
        <v>0</v>
      </c>
      <c r="N170" s="8">
        <f t="shared" si="200"/>
        <v>3107.9</v>
      </c>
      <c r="O170" s="17">
        <v>160</v>
      </c>
    </row>
    <row r="171" spans="1:15" s="9" customFormat="1" ht="12.75" customHeight="1">
      <c r="A171" s="12">
        <v>161</v>
      </c>
      <c r="B171" s="10" t="s">
        <v>116</v>
      </c>
      <c r="C171" s="8">
        <f>SUM(C172:C175)</f>
        <v>691.50000000000011</v>
      </c>
      <c r="D171" s="8">
        <f t="shared" ref="D171:N171" si="201">SUM(D172:D175)</f>
        <v>32.599999999999994</v>
      </c>
      <c r="E171" s="8">
        <f t="shared" si="201"/>
        <v>9.9</v>
      </c>
      <c r="F171" s="8">
        <f t="shared" si="201"/>
        <v>734</v>
      </c>
      <c r="G171" s="8">
        <f t="shared" si="201"/>
        <v>734</v>
      </c>
      <c r="H171" s="8">
        <f t="shared" si="201"/>
        <v>-174.6</v>
      </c>
      <c r="I171" s="8">
        <f t="shared" si="201"/>
        <v>0</v>
      </c>
      <c r="J171" s="8">
        <f t="shared" si="201"/>
        <v>559.40000000000009</v>
      </c>
      <c r="K171" s="8">
        <f t="shared" si="201"/>
        <v>559.40000000000009</v>
      </c>
      <c r="L171" s="8">
        <f t="shared" si="201"/>
        <v>-6.5</v>
      </c>
      <c r="M171" s="8">
        <f t="shared" si="201"/>
        <v>0</v>
      </c>
      <c r="N171" s="8">
        <f t="shared" si="201"/>
        <v>552.90000000000009</v>
      </c>
      <c r="O171" s="17">
        <v>161</v>
      </c>
    </row>
    <row r="172" spans="1:15" s="9" customFormat="1" ht="12.75" customHeight="1">
      <c r="A172" s="12">
        <v>162</v>
      </c>
      <c r="B172" s="11" t="s">
        <v>117</v>
      </c>
      <c r="C172" s="8">
        <v>195.10000000000002</v>
      </c>
      <c r="D172" s="8">
        <v>39.699999999999996</v>
      </c>
      <c r="E172" s="8">
        <v>0</v>
      </c>
      <c r="F172" s="8">
        <f t="shared" ref="F172:F175" si="202">SUM(C172:E172)</f>
        <v>234.8</v>
      </c>
      <c r="G172" s="8">
        <f t="shared" ref="G172:G175" si="203">SUM(F172)</f>
        <v>234.8</v>
      </c>
      <c r="H172" s="8">
        <v>9.5</v>
      </c>
      <c r="I172" s="8">
        <v>0</v>
      </c>
      <c r="J172" s="8">
        <f t="shared" ref="J172:J175" si="204">SUM(G172:I172)</f>
        <v>244.3</v>
      </c>
      <c r="K172" s="8">
        <f t="shared" ref="K172:K175" si="205">SUM(J172)</f>
        <v>244.3</v>
      </c>
      <c r="L172" s="8">
        <v>10.4</v>
      </c>
      <c r="M172" s="8">
        <v>0</v>
      </c>
      <c r="N172" s="8">
        <f t="shared" ref="N172:N175" si="206">SUM(K172:M172)</f>
        <v>254.70000000000002</v>
      </c>
      <c r="O172" s="17">
        <v>162</v>
      </c>
    </row>
    <row r="173" spans="1:15" s="9" customFormat="1" ht="12.75" customHeight="1">
      <c r="A173" s="12">
        <v>163</v>
      </c>
      <c r="B173" s="11" t="s">
        <v>118</v>
      </c>
      <c r="C173" s="8">
        <v>0</v>
      </c>
      <c r="D173" s="8">
        <v>0</v>
      </c>
      <c r="E173" s="8">
        <v>0</v>
      </c>
      <c r="F173" s="8">
        <f t="shared" si="202"/>
        <v>0</v>
      </c>
      <c r="G173" s="8">
        <f t="shared" si="203"/>
        <v>0</v>
      </c>
      <c r="H173" s="8">
        <v>0</v>
      </c>
      <c r="I173" s="8">
        <v>0</v>
      </c>
      <c r="J173" s="8">
        <f t="shared" si="204"/>
        <v>0</v>
      </c>
      <c r="K173" s="8">
        <f t="shared" si="205"/>
        <v>0</v>
      </c>
      <c r="L173" s="8">
        <v>0</v>
      </c>
      <c r="M173" s="8">
        <v>0</v>
      </c>
      <c r="N173" s="8">
        <f t="shared" si="206"/>
        <v>0</v>
      </c>
      <c r="O173" s="17">
        <v>163</v>
      </c>
    </row>
    <row r="174" spans="1:15" s="9" customFormat="1" ht="12.75" customHeight="1">
      <c r="A174" s="12">
        <v>164</v>
      </c>
      <c r="B174" s="11" t="s">
        <v>119</v>
      </c>
      <c r="C174" s="8">
        <v>438.00000000000006</v>
      </c>
      <c r="D174" s="8">
        <v>-8.0999999999999979</v>
      </c>
      <c r="E174" s="8">
        <v>0.1</v>
      </c>
      <c r="F174" s="8">
        <f t="shared" si="202"/>
        <v>430.00000000000006</v>
      </c>
      <c r="G174" s="8">
        <f t="shared" si="203"/>
        <v>430.00000000000006</v>
      </c>
      <c r="H174" s="8">
        <v>-238.5</v>
      </c>
      <c r="I174" s="8">
        <v>0</v>
      </c>
      <c r="J174" s="8">
        <f t="shared" si="204"/>
        <v>191.50000000000006</v>
      </c>
      <c r="K174" s="8">
        <f t="shared" si="205"/>
        <v>191.50000000000006</v>
      </c>
      <c r="L174" s="8">
        <v>-58.1</v>
      </c>
      <c r="M174" s="8">
        <v>0</v>
      </c>
      <c r="N174" s="8">
        <f t="shared" si="206"/>
        <v>133.40000000000006</v>
      </c>
      <c r="O174" s="17">
        <v>164</v>
      </c>
    </row>
    <row r="175" spans="1:15" ht="12.75" customHeight="1">
      <c r="A175" s="12">
        <v>165</v>
      </c>
      <c r="B175" s="11" t="s">
        <v>120</v>
      </c>
      <c r="C175" s="8">
        <v>58.39999999999997</v>
      </c>
      <c r="D175" s="8">
        <v>1</v>
      </c>
      <c r="E175" s="8">
        <v>9.8000000000000007</v>
      </c>
      <c r="F175" s="8">
        <f t="shared" si="202"/>
        <v>69.199999999999974</v>
      </c>
      <c r="G175" s="8">
        <f t="shared" si="203"/>
        <v>69.199999999999974</v>
      </c>
      <c r="H175" s="8">
        <v>54.4</v>
      </c>
      <c r="I175" s="8">
        <v>0</v>
      </c>
      <c r="J175" s="8">
        <f t="shared" si="204"/>
        <v>123.59999999999997</v>
      </c>
      <c r="K175" s="8">
        <f t="shared" si="205"/>
        <v>123.59999999999997</v>
      </c>
      <c r="L175" s="8">
        <v>41.2</v>
      </c>
      <c r="M175" s="8">
        <v>0</v>
      </c>
      <c r="N175" s="8">
        <f t="shared" si="206"/>
        <v>164.79999999999995</v>
      </c>
      <c r="O175" s="17">
        <v>165</v>
      </c>
    </row>
    <row r="176" spans="1:15" s="9" customFormat="1" ht="12.75" customHeight="1">
      <c r="A176" s="12">
        <v>166</v>
      </c>
      <c r="B176" s="10" t="s">
        <v>121</v>
      </c>
      <c r="C176" s="8">
        <f>SUM(C177:C180)</f>
        <v>2456.5000000000005</v>
      </c>
      <c r="D176" s="8">
        <f t="shared" ref="D176:N176" si="207">SUM(D177:D180)</f>
        <v>109.5</v>
      </c>
      <c r="E176" s="8">
        <f t="shared" si="207"/>
        <v>24.8</v>
      </c>
      <c r="F176" s="8">
        <f t="shared" si="207"/>
        <v>2590.8000000000002</v>
      </c>
      <c r="G176" s="8">
        <f t="shared" si="207"/>
        <v>2590.8000000000002</v>
      </c>
      <c r="H176" s="8">
        <f t="shared" si="207"/>
        <v>-27.599999999999994</v>
      </c>
      <c r="I176" s="8">
        <f t="shared" si="207"/>
        <v>0</v>
      </c>
      <c r="J176" s="8">
        <f t="shared" si="207"/>
        <v>2563.2000000000003</v>
      </c>
      <c r="K176" s="8">
        <f t="shared" si="207"/>
        <v>2563.2000000000003</v>
      </c>
      <c r="L176" s="8">
        <f t="shared" si="207"/>
        <v>-8.1999999999999886</v>
      </c>
      <c r="M176" s="8">
        <f t="shared" si="207"/>
        <v>0</v>
      </c>
      <c r="N176" s="8">
        <f t="shared" si="207"/>
        <v>2555</v>
      </c>
      <c r="O176" s="17">
        <v>166</v>
      </c>
    </row>
    <row r="177" spans="1:15" s="9" customFormat="1" ht="12.75" customHeight="1">
      <c r="A177" s="12">
        <v>167</v>
      </c>
      <c r="B177" s="11" t="s">
        <v>117</v>
      </c>
      <c r="C177" s="8">
        <v>217.20000000000005</v>
      </c>
      <c r="D177" s="8">
        <v>133.4</v>
      </c>
      <c r="E177" s="8">
        <v>25</v>
      </c>
      <c r="F177" s="8">
        <f t="shared" ref="F177:F179" si="208">SUM(C177:E177)</f>
        <v>375.6</v>
      </c>
      <c r="G177" s="8">
        <f t="shared" ref="G177:G180" si="209">SUM(F177)</f>
        <v>375.6</v>
      </c>
      <c r="H177" s="8">
        <v>-10.299999999999997</v>
      </c>
      <c r="I177" s="8">
        <v>0</v>
      </c>
      <c r="J177" s="8">
        <f t="shared" ref="J177:J179" si="210">SUM(G177:I177)</f>
        <v>365.3</v>
      </c>
      <c r="K177" s="8">
        <f t="shared" ref="K177:K180" si="211">SUM(J177)</f>
        <v>365.3</v>
      </c>
      <c r="L177" s="8">
        <v>15.2</v>
      </c>
      <c r="M177" s="8">
        <v>0</v>
      </c>
      <c r="N177" s="8">
        <f t="shared" ref="N177:N179" si="212">SUM(K177:M177)</f>
        <v>380.5</v>
      </c>
      <c r="O177" s="17">
        <v>167</v>
      </c>
    </row>
    <row r="178" spans="1:15" s="9" customFormat="1" ht="12.75" customHeight="1">
      <c r="A178" s="12">
        <v>168</v>
      </c>
      <c r="B178" s="11" t="s">
        <v>118</v>
      </c>
      <c r="C178" s="8">
        <v>0</v>
      </c>
      <c r="D178" s="8">
        <v>0</v>
      </c>
      <c r="E178" s="8">
        <v>0</v>
      </c>
      <c r="F178" s="8">
        <f t="shared" si="208"/>
        <v>0</v>
      </c>
      <c r="G178" s="8">
        <f t="shared" si="209"/>
        <v>0</v>
      </c>
      <c r="H178" s="8">
        <v>0</v>
      </c>
      <c r="I178" s="8">
        <v>0</v>
      </c>
      <c r="J178" s="8">
        <f t="shared" si="210"/>
        <v>0</v>
      </c>
      <c r="K178" s="8">
        <f t="shared" si="211"/>
        <v>0</v>
      </c>
      <c r="L178" s="8">
        <v>0</v>
      </c>
      <c r="M178" s="8">
        <v>0</v>
      </c>
      <c r="N178" s="8">
        <f t="shared" si="212"/>
        <v>0</v>
      </c>
      <c r="O178" s="17">
        <v>168</v>
      </c>
    </row>
    <row r="179" spans="1:15" s="9" customFormat="1" ht="12.75" customHeight="1">
      <c r="A179" s="12">
        <v>169</v>
      </c>
      <c r="B179" s="11" t="s">
        <v>119</v>
      </c>
      <c r="C179" s="8">
        <v>1677.6000000000004</v>
      </c>
      <c r="D179" s="8">
        <v>-30.900000000000002</v>
      </c>
      <c r="E179" s="8">
        <v>-0.2</v>
      </c>
      <c r="F179" s="8">
        <f t="shared" si="208"/>
        <v>1646.5000000000002</v>
      </c>
      <c r="G179" s="8">
        <f t="shared" si="209"/>
        <v>1646.5000000000002</v>
      </c>
      <c r="H179" s="8">
        <v>-83.3</v>
      </c>
      <c r="I179" s="8">
        <v>0</v>
      </c>
      <c r="J179" s="8">
        <f t="shared" si="210"/>
        <v>1563.2000000000003</v>
      </c>
      <c r="K179" s="8">
        <f t="shared" si="211"/>
        <v>1563.2000000000003</v>
      </c>
      <c r="L179" s="8">
        <v>-97.8</v>
      </c>
      <c r="M179" s="8">
        <v>0</v>
      </c>
      <c r="N179" s="8">
        <f t="shared" si="212"/>
        <v>1465.4000000000003</v>
      </c>
      <c r="O179" s="17">
        <v>169</v>
      </c>
    </row>
    <row r="180" spans="1:15" ht="12.75" customHeight="1">
      <c r="A180" s="12">
        <v>170</v>
      </c>
      <c r="B180" s="11" t="s">
        <v>120</v>
      </c>
      <c r="C180" s="8">
        <v>561.69999999999993</v>
      </c>
      <c r="D180" s="8">
        <v>7</v>
      </c>
      <c r="E180" s="8">
        <v>0</v>
      </c>
      <c r="F180" s="8">
        <f>SUM(C180:E180)</f>
        <v>568.69999999999993</v>
      </c>
      <c r="G180" s="8">
        <f t="shared" si="209"/>
        <v>568.69999999999993</v>
      </c>
      <c r="H180" s="8">
        <v>66</v>
      </c>
      <c r="I180" s="8">
        <v>0</v>
      </c>
      <c r="J180" s="8">
        <f>SUM(G180:I180)</f>
        <v>634.69999999999993</v>
      </c>
      <c r="K180" s="8">
        <f t="shared" si="211"/>
        <v>634.69999999999993</v>
      </c>
      <c r="L180" s="8">
        <v>74.400000000000006</v>
      </c>
      <c r="M180" s="8">
        <v>0</v>
      </c>
      <c r="N180" s="8">
        <f>SUM(K180:M180)</f>
        <v>709.09999999999991</v>
      </c>
      <c r="O180" s="17">
        <v>170</v>
      </c>
    </row>
    <row r="181" spans="1:15" ht="12.75" customHeight="1">
      <c r="A181" s="12">
        <v>171</v>
      </c>
      <c r="B181" s="10" t="s">
        <v>122</v>
      </c>
      <c r="C181" s="8">
        <f>SUM(C182+C188+C191+C198)</f>
        <v>15214.900000000001</v>
      </c>
      <c r="D181" s="8">
        <f t="shared" ref="D181:N181" si="213">SUM(D182+D188+D191+D198)</f>
        <v>1874.2</v>
      </c>
      <c r="E181" s="8">
        <f t="shared" si="213"/>
        <v>120.29999999999997</v>
      </c>
      <c r="F181" s="8">
        <f t="shared" si="213"/>
        <v>17209.399999999998</v>
      </c>
      <c r="G181" s="8">
        <f t="shared" si="213"/>
        <v>17209.399999999998</v>
      </c>
      <c r="H181" s="8">
        <f t="shared" si="213"/>
        <v>1492.3000000000002</v>
      </c>
      <c r="I181" s="8">
        <f t="shared" si="213"/>
        <v>-2.6999999999999997</v>
      </c>
      <c r="J181" s="8">
        <f t="shared" si="213"/>
        <v>18699</v>
      </c>
      <c r="K181" s="8">
        <f t="shared" si="213"/>
        <v>18699</v>
      </c>
      <c r="L181" s="8">
        <f t="shared" si="213"/>
        <v>1247.0999999999999</v>
      </c>
      <c r="M181" s="8">
        <f t="shared" si="213"/>
        <v>5.4999999999999991</v>
      </c>
      <c r="N181" s="8">
        <f t="shared" si="213"/>
        <v>19951.599999999999</v>
      </c>
      <c r="O181" s="17">
        <v>171</v>
      </c>
    </row>
    <row r="182" spans="1:15" s="9" customFormat="1" ht="12.75" customHeight="1">
      <c r="A182" s="12">
        <v>172</v>
      </c>
      <c r="B182" s="10" t="s">
        <v>123</v>
      </c>
      <c r="C182" s="8">
        <f>SUM(C183+C184+C187)</f>
        <v>0</v>
      </c>
      <c r="D182" s="8">
        <f t="shared" ref="D182:N182" si="214">SUM(D183+D184+D187)</f>
        <v>0</v>
      </c>
      <c r="E182" s="8">
        <f t="shared" si="214"/>
        <v>0</v>
      </c>
      <c r="F182" s="8">
        <f t="shared" si="214"/>
        <v>0</v>
      </c>
      <c r="G182" s="8">
        <f t="shared" si="214"/>
        <v>0</v>
      </c>
      <c r="H182" s="8">
        <f t="shared" si="214"/>
        <v>0</v>
      </c>
      <c r="I182" s="8">
        <f t="shared" si="214"/>
        <v>0</v>
      </c>
      <c r="J182" s="8">
        <f t="shared" si="214"/>
        <v>0</v>
      </c>
      <c r="K182" s="8">
        <f t="shared" si="214"/>
        <v>0</v>
      </c>
      <c r="L182" s="8">
        <f t="shared" si="214"/>
        <v>0</v>
      </c>
      <c r="M182" s="8">
        <f t="shared" si="214"/>
        <v>0</v>
      </c>
      <c r="N182" s="8">
        <f t="shared" si="214"/>
        <v>0</v>
      </c>
      <c r="O182" s="17">
        <v>172</v>
      </c>
    </row>
    <row r="183" spans="1:15" s="9" customFormat="1" ht="12.75" customHeight="1">
      <c r="A183" s="12">
        <v>173</v>
      </c>
      <c r="B183" s="11" t="s">
        <v>124</v>
      </c>
      <c r="C183" s="8">
        <v>0</v>
      </c>
      <c r="D183" s="8">
        <v>0</v>
      </c>
      <c r="E183" s="8">
        <v>0</v>
      </c>
      <c r="F183" s="8">
        <f>SUM(C183:E183)</f>
        <v>0</v>
      </c>
      <c r="G183" s="8">
        <f>SUM(F183)</f>
        <v>0</v>
      </c>
      <c r="H183" s="8">
        <v>0</v>
      </c>
      <c r="I183" s="8">
        <v>0</v>
      </c>
      <c r="J183" s="8">
        <f>SUM(G183:I183)</f>
        <v>0</v>
      </c>
      <c r="K183" s="8">
        <f>SUM(J183)</f>
        <v>0</v>
      </c>
      <c r="L183" s="8">
        <v>0</v>
      </c>
      <c r="M183" s="8">
        <v>0</v>
      </c>
      <c r="N183" s="8">
        <f>SUM(K183:M183)</f>
        <v>0</v>
      </c>
      <c r="O183" s="17">
        <v>173</v>
      </c>
    </row>
    <row r="184" spans="1:15" s="9" customFormat="1" ht="12.75" customHeight="1">
      <c r="A184" s="12">
        <v>174</v>
      </c>
      <c r="B184" s="11" t="s">
        <v>125</v>
      </c>
      <c r="C184" s="8">
        <f>SUM(C185:C186)</f>
        <v>0</v>
      </c>
      <c r="D184" s="8">
        <f t="shared" ref="D184:N184" si="215">SUM(D185:D186)</f>
        <v>0</v>
      </c>
      <c r="E184" s="8">
        <f t="shared" si="215"/>
        <v>0</v>
      </c>
      <c r="F184" s="8">
        <f t="shared" si="215"/>
        <v>0</v>
      </c>
      <c r="G184" s="8">
        <f t="shared" si="215"/>
        <v>0</v>
      </c>
      <c r="H184" s="8">
        <f t="shared" si="215"/>
        <v>0</v>
      </c>
      <c r="I184" s="8">
        <f t="shared" si="215"/>
        <v>0</v>
      </c>
      <c r="J184" s="8">
        <f t="shared" si="215"/>
        <v>0</v>
      </c>
      <c r="K184" s="8">
        <f t="shared" si="215"/>
        <v>0</v>
      </c>
      <c r="L184" s="8">
        <f t="shared" si="215"/>
        <v>0</v>
      </c>
      <c r="M184" s="8">
        <f t="shared" si="215"/>
        <v>0</v>
      </c>
      <c r="N184" s="8">
        <f t="shared" si="215"/>
        <v>0</v>
      </c>
      <c r="O184" s="17">
        <v>174</v>
      </c>
    </row>
    <row r="185" spans="1:15" s="9" customFormat="1" ht="12.75" customHeight="1">
      <c r="A185" s="12">
        <v>175</v>
      </c>
      <c r="B185" s="11" t="s">
        <v>126</v>
      </c>
      <c r="C185" s="8">
        <v>0</v>
      </c>
      <c r="D185" s="8">
        <v>0</v>
      </c>
      <c r="E185" s="8">
        <v>0</v>
      </c>
      <c r="F185" s="8">
        <f t="shared" ref="F185:F187" si="216">SUM(C185:E185)</f>
        <v>0</v>
      </c>
      <c r="G185" s="8">
        <f t="shared" ref="G185:G190" si="217">SUM(F185)</f>
        <v>0</v>
      </c>
      <c r="H185" s="8">
        <v>0</v>
      </c>
      <c r="I185" s="8">
        <v>0</v>
      </c>
      <c r="J185" s="8">
        <f t="shared" ref="J185:J187" si="218">SUM(G185:I185)</f>
        <v>0</v>
      </c>
      <c r="K185" s="8">
        <f t="shared" ref="K185:K190" si="219">SUM(J185)</f>
        <v>0</v>
      </c>
      <c r="L185" s="8">
        <v>0</v>
      </c>
      <c r="M185" s="8">
        <v>0</v>
      </c>
      <c r="N185" s="8">
        <f t="shared" ref="N185:N187" si="220">SUM(K185:M185)</f>
        <v>0</v>
      </c>
      <c r="O185" s="17">
        <v>175</v>
      </c>
    </row>
    <row r="186" spans="1:15" s="9" customFormat="1" ht="12.75" customHeight="1">
      <c r="A186" s="12">
        <v>176</v>
      </c>
      <c r="B186" s="11" t="s">
        <v>127</v>
      </c>
      <c r="C186" s="8">
        <v>0</v>
      </c>
      <c r="D186" s="8">
        <v>0</v>
      </c>
      <c r="E186" s="8">
        <v>0</v>
      </c>
      <c r="F186" s="8">
        <f t="shared" si="216"/>
        <v>0</v>
      </c>
      <c r="G186" s="8">
        <f t="shared" si="217"/>
        <v>0</v>
      </c>
      <c r="H186" s="8">
        <v>0</v>
      </c>
      <c r="I186" s="8">
        <v>0</v>
      </c>
      <c r="J186" s="8">
        <f t="shared" si="218"/>
        <v>0</v>
      </c>
      <c r="K186" s="8">
        <f t="shared" si="219"/>
        <v>0</v>
      </c>
      <c r="L186" s="8">
        <v>0</v>
      </c>
      <c r="M186" s="8">
        <v>0</v>
      </c>
      <c r="N186" s="8">
        <f t="shared" si="220"/>
        <v>0</v>
      </c>
      <c r="O186" s="17">
        <v>176</v>
      </c>
    </row>
    <row r="187" spans="1:15" ht="12.75" customHeight="1">
      <c r="A187" s="12">
        <v>177</v>
      </c>
      <c r="B187" s="11" t="s">
        <v>53</v>
      </c>
      <c r="C187" s="8">
        <v>0</v>
      </c>
      <c r="D187" s="8">
        <v>0</v>
      </c>
      <c r="E187" s="8">
        <v>0</v>
      </c>
      <c r="F187" s="8">
        <f t="shared" si="216"/>
        <v>0</v>
      </c>
      <c r="G187" s="8">
        <f t="shared" si="217"/>
        <v>0</v>
      </c>
      <c r="H187" s="8">
        <v>0</v>
      </c>
      <c r="I187" s="8">
        <v>0</v>
      </c>
      <c r="J187" s="8">
        <f t="shared" si="218"/>
        <v>0</v>
      </c>
      <c r="K187" s="8">
        <f t="shared" si="219"/>
        <v>0</v>
      </c>
      <c r="L187" s="8">
        <v>0</v>
      </c>
      <c r="M187" s="8">
        <v>0</v>
      </c>
      <c r="N187" s="8">
        <f t="shared" si="220"/>
        <v>0</v>
      </c>
      <c r="O187" s="17">
        <v>177</v>
      </c>
    </row>
    <row r="188" spans="1:15" s="9" customFormat="1" ht="12.75" customHeight="1">
      <c r="A188" s="12">
        <v>178</v>
      </c>
      <c r="B188" s="10" t="s">
        <v>128</v>
      </c>
      <c r="C188" s="8">
        <f>SUM(C189:C190)</f>
        <v>3875.1000000000004</v>
      </c>
      <c r="D188" s="8">
        <f t="shared" ref="D188:N188" si="221">SUM(D189:D190)</f>
        <v>949.3</v>
      </c>
      <c r="E188" s="8">
        <f t="shared" si="221"/>
        <v>-24.2</v>
      </c>
      <c r="F188" s="8">
        <f t="shared" si="221"/>
        <v>4800.2000000000007</v>
      </c>
      <c r="G188" s="8">
        <f t="shared" si="221"/>
        <v>4800.2000000000007</v>
      </c>
      <c r="H188" s="8">
        <f t="shared" si="221"/>
        <v>433.4</v>
      </c>
      <c r="I188" s="8">
        <f t="shared" si="221"/>
        <v>-1.5999999999999996</v>
      </c>
      <c r="J188" s="8">
        <f t="shared" si="221"/>
        <v>5232</v>
      </c>
      <c r="K188" s="8">
        <f t="shared" si="221"/>
        <v>5232</v>
      </c>
      <c r="L188" s="8">
        <f t="shared" si="221"/>
        <v>241.39999999999998</v>
      </c>
      <c r="M188" s="8">
        <f t="shared" si="221"/>
        <v>5.3999999999999986</v>
      </c>
      <c r="N188" s="8">
        <f t="shared" si="221"/>
        <v>5478.7999999999993</v>
      </c>
      <c r="O188" s="17">
        <v>178</v>
      </c>
    </row>
    <row r="189" spans="1:15" s="9" customFormat="1" ht="12.75" customHeight="1">
      <c r="A189" s="12">
        <v>179</v>
      </c>
      <c r="B189" s="11" t="s">
        <v>116</v>
      </c>
      <c r="C189" s="8">
        <v>3875.1000000000004</v>
      </c>
      <c r="D189" s="8">
        <v>949.3</v>
      </c>
      <c r="E189" s="8">
        <v>-24.2</v>
      </c>
      <c r="F189" s="8">
        <f t="shared" ref="F189:F190" si="222">SUM(C189:E189)</f>
        <v>4800.2000000000007</v>
      </c>
      <c r="G189" s="8">
        <f t="shared" si="217"/>
        <v>4800.2000000000007</v>
      </c>
      <c r="H189" s="8">
        <v>433.4</v>
      </c>
      <c r="I189" s="8">
        <v>-1.5999999999999996</v>
      </c>
      <c r="J189" s="8">
        <f t="shared" ref="J189:J190" si="223">SUM(G189:I189)</f>
        <v>5232</v>
      </c>
      <c r="K189" s="8">
        <f t="shared" si="219"/>
        <v>5232</v>
      </c>
      <c r="L189" s="8">
        <v>241.39999999999998</v>
      </c>
      <c r="M189" s="8">
        <v>5.3999999999999986</v>
      </c>
      <c r="N189" s="8">
        <f t="shared" ref="N189:N190" si="224">SUM(K189:M189)</f>
        <v>5478.7999999999993</v>
      </c>
      <c r="O189" s="17">
        <v>179</v>
      </c>
    </row>
    <row r="190" spans="1:15" ht="12.75" customHeight="1">
      <c r="A190" s="12">
        <v>180</v>
      </c>
      <c r="B190" s="11" t="s">
        <v>121</v>
      </c>
      <c r="C190" s="8">
        <v>0</v>
      </c>
      <c r="D190" s="8">
        <v>0</v>
      </c>
      <c r="E190" s="8">
        <v>0</v>
      </c>
      <c r="F190" s="8">
        <f t="shared" si="222"/>
        <v>0</v>
      </c>
      <c r="G190" s="8">
        <f t="shared" si="217"/>
        <v>0</v>
      </c>
      <c r="H190" s="8">
        <v>0</v>
      </c>
      <c r="I190" s="8">
        <v>0</v>
      </c>
      <c r="J190" s="8">
        <f t="shared" si="223"/>
        <v>0</v>
      </c>
      <c r="K190" s="8">
        <f t="shared" si="219"/>
        <v>0</v>
      </c>
      <c r="L190" s="8">
        <v>0</v>
      </c>
      <c r="M190" s="8">
        <v>0</v>
      </c>
      <c r="N190" s="8">
        <f t="shared" si="224"/>
        <v>0</v>
      </c>
      <c r="O190" s="17">
        <v>180</v>
      </c>
    </row>
    <row r="191" spans="1:15" ht="12.75" customHeight="1">
      <c r="A191" s="12">
        <v>181</v>
      </c>
      <c r="B191" s="10" t="s">
        <v>129</v>
      </c>
      <c r="C191" s="8">
        <f>SUM(C192+C195)</f>
        <v>8026.5999999999995</v>
      </c>
      <c r="D191" s="8">
        <f t="shared" ref="D191:N191" si="225">SUM(D192+D195)</f>
        <v>216.10000000000014</v>
      </c>
      <c r="E191" s="8">
        <f t="shared" si="225"/>
        <v>0</v>
      </c>
      <c r="F191" s="8">
        <f t="shared" si="225"/>
        <v>8242.6999999999989</v>
      </c>
      <c r="G191" s="8">
        <f t="shared" si="225"/>
        <v>8242.6999999999989</v>
      </c>
      <c r="H191" s="8">
        <f t="shared" si="225"/>
        <v>957</v>
      </c>
      <c r="I191" s="8">
        <f t="shared" si="225"/>
        <v>-0.30000000000000004</v>
      </c>
      <c r="J191" s="8">
        <f t="shared" si="225"/>
        <v>9199.4</v>
      </c>
      <c r="K191" s="8">
        <f t="shared" si="225"/>
        <v>9199.4</v>
      </c>
      <c r="L191" s="8">
        <f t="shared" si="225"/>
        <v>1001.7</v>
      </c>
      <c r="M191" s="8">
        <f t="shared" si="225"/>
        <v>0.2</v>
      </c>
      <c r="N191" s="8">
        <f t="shared" si="225"/>
        <v>10201.299999999999</v>
      </c>
      <c r="O191" s="17">
        <v>181</v>
      </c>
    </row>
    <row r="192" spans="1:15" s="9" customFormat="1" ht="12.75" customHeight="1">
      <c r="A192" s="12">
        <v>182</v>
      </c>
      <c r="B192" s="10" t="s">
        <v>116</v>
      </c>
      <c r="C192" s="8">
        <f>SUM(C193:C194)</f>
        <v>2676.5000000000009</v>
      </c>
      <c r="D192" s="8">
        <f t="shared" ref="D192:N192" si="226">SUM(D193:D194)</f>
        <v>824.30000000000018</v>
      </c>
      <c r="E192" s="8">
        <f t="shared" si="226"/>
        <v>0.1</v>
      </c>
      <c r="F192" s="8">
        <f t="shared" si="226"/>
        <v>3500.900000000001</v>
      </c>
      <c r="G192" s="8">
        <f t="shared" si="226"/>
        <v>3500.900000000001</v>
      </c>
      <c r="H192" s="8">
        <f t="shared" si="226"/>
        <v>319.7</v>
      </c>
      <c r="I192" s="8">
        <f t="shared" si="226"/>
        <v>-0.2</v>
      </c>
      <c r="J192" s="8">
        <f t="shared" si="226"/>
        <v>3820.400000000001</v>
      </c>
      <c r="K192" s="8">
        <f t="shared" si="226"/>
        <v>3820.400000000001</v>
      </c>
      <c r="L192" s="8">
        <f t="shared" si="226"/>
        <v>497.9</v>
      </c>
      <c r="M192" s="8">
        <f t="shared" si="226"/>
        <v>0.1</v>
      </c>
      <c r="N192" s="8">
        <f t="shared" si="226"/>
        <v>4318.4000000000005</v>
      </c>
      <c r="O192" s="17">
        <v>182</v>
      </c>
    </row>
    <row r="193" spans="1:15" s="9" customFormat="1" ht="12.75" customHeight="1">
      <c r="A193" s="12">
        <v>183</v>
      </c>
      <c r="B193" s="11" t="s">
        <v>131</v>
      </c>
      <c r="C193" s="8">
        <v>1603.5000000000002</v>
      </c>
      <c r="D193" s="8">
        <v>1128.8000000000002</v>
      </c>
      <c r="E193" s="8">
        <v>0</v>
      </c>
      <c r="F193" s="8">
        <f>SUM(C193:E193)</f>
        <v>2732.3</v>
      </c>
      <c r="G193" s="8">
        <f t="shared" ref="G193:G194" si="227">SUM(F193)</f>
        <v>2732.3</v>
      </c>
      <c r="H193" s="8">
        <v>530.5</v>
      </c>
      <c r="I193" s="8">
        <v>-0.1</v>
      </c>
      <c r="J193" s="8">
        <f>SUM(G193:I193)</f>
        <v>3262.7000000000003</v>
      </c>
      <c r="K193" s="8">
        <f t="shared" ref="K193:K194" si="228">SUM(J193)</f>
        <v>3262.7000000000003</v>
      </c>
      <c r="L193" s="8">
        <v>682.3</v>
      </c>
      <c r="M193" s="8">
        <v>0</v>
      </c>
      <c r="N193" s="8">
        <f>SUM(K193:M193)</f>
        <v>3945</v>
      </c>
      <c r="O193" s="17">
        <v>183</v>
      </c>
    </row>
    <row r="194" spans="1:15" ht="12.75" customHeight="1">
      <c r="A194" s="12">
        <v>184</v>
      </c>
      <c r="B194" s="11" t="s">
        <v>130</v>
      </c>
      <c r="C194" s="8">
        <v>1073.0000000000009</v>
      </c>
      <c r="D194" s="8">
        <v>-304.5</v>
      </c>
      <c r="E194" s="8">
        <v>0.1</v>
      </c>
      <c r="F194" s="8">
        <f>SUM(C194:E194)</f>
        <v>768.60000000000093</v>
      </c>
      <c r="G194" s="8">
        <f t="shared" si="227"/>
        <v>768.60000000000093</v>
      </c>
      <c r="H194" s="8">
        <v>-210.8</v>
      </c>
      <c r="I194" s="8">
        <v>-0.1</v>
      </c>
      <c r="J194" s="8">
        <f>SUM(G194:I194)</f>
        <v>557.70000000000084</v>
      </c>
      <c r="K194" s="8">
        <f t="shared" si="228"/>
        <v>557.70000000000084</v>
      </c>
      <c r="L194" s="8">
        <v>-184.4</v>
      </c>
      <c r="M194" s="8">
        <v>0.1</v>
      </c>
      <c r="N194" s="8">
        <f>SUM(K194:M194)</f>
        <v>373.40000000000089</v>
      </c>
      <c r="O194" s="17">
        <v>184</v>
      </c>
    </row>
    <row r="195" spans="1:15" s="9" customFormat="1" ht="12.75" customHeight="1">
      <c r="A195" s="12">
        <v>185</v>
      </c>
      <c r="B195" s="10" t="s">
        <v>121</v>
      </c>
      <c r="C195" s="8">
        <f>SUM(C196:C197)</f>
        <v>5350.0999999999985</v>
      </c>
      <c r="D195" s="8">
        <f t="shared" ref="D195:N195" si="229">SUM(D196:D197)</f>
        <v>-608.20000000000005</v>
      </c>
      <c r="E195" s="8">
        <f t="shared" si="229"/>
        <v>-0.1</v>
      </c>
      <c r="F195" s="8">
        <f t="shared" si="229"/>
        <v>4741.7999999999984</v>
      </c>
      <c r="G195" s="8">
        <f t="shared" si="229"/>
        <v>4741.7999999999984</v>
      </c>
      <c r="H195" s="8">
        <f t="shared" si="229"/>
        <v>637.29999999999995</v>
      </c>
      <c r="I195" s="8">
        <f t="shared" si="229"/>
        <v>-0.1</v>
      </c>
      <c r="J195" s="8">
        <f t="shared" si="229"/>
        <v>5378.9999999999982</v>
      </c>
      <c r="K195" s="8">
        <f t="shared" si="229"/>
        <v>5378.9999999999982</v>
      </c>
      <c r="L195" s="8">
        <f t="shared" si="229"/>
        <v>503.80000000000013</v>
      </c>
      <c r="M195" s="8">
        <f t="shared" si="229"/>
        <v>0.1</v>
      </c>
      <c r="N195" s="8">
        <f t="shared" si="229"/>
        <v>5882.8999999999987</v>
      </c>
      <c r="O195" s="17">
        <v>185</v>
      </c>
    </row>
    <row r="196" spans="1:15" s="9" customFormat="1" ht="12.75" customHeight="1">
      <c r="A196" s="12">
        <v>186</v>
      </c>
      <c r="B196" s="11" t="s">
        <v>131</v>
      </c>
      <c r="C196" s="8">
        <v>5158.5999999999985</v>
      </c>
      <c r="D196" s="8">
        <v>-584.5</v>
      </c>
      <c r="E196" s="8">
        <v>-0.1</v>
      </c>
      <c r="F196" s="8">
        <f t="shared" ref="F196:F197" si="230">SUM(C196:E196)</f>
        <v>4573.9999999999982</v>
      </c>
      <c r="G196" s="8">
        <f t="shared" ref="G196:G197" si="231">SUM(F196)</f>
        <v>4573.9999999999982</v>
      </c>
      <c r="H196" s="8">
        <v>418.5</v>
      </c>
      <c r="I196" s="8">
        <v>0</v>
      </c>
      <c r="J196" s="8">
        <f t="shared" ref="J196:J197" si="232">SUM(G196:I196)</f>
        <v>4992.4999999999982</v>
      </c>
      <c r="K196" s="8">
        <f t="shared" ref="K196:K197" si="233">SUM(J196)</f>
        <v>4992.4999999999982</v>
      </c>
      <c r="L196" s="8">
        <v>115.10000000000014</v>
      </c>
      <c r="M196" s="8">
        <v>0.1</v>
      </c>
      <c r="N196" s="8">
        <f t="shared" ref="N196:N197" si="234">SUM(K196:M196)</f>
        <v>5107.6999999999989</v>
      </c>
      <c r="O196" s="17">
        <v>186</v>
      </c>
    </row>
    <row r="197" spans="1:15" ht="12.75" customHeight="1">
      <c r="A197" s="12">
        <v>187</v>
      </c>
      <c r="B197" s="11" t="s">
        <v>130</v>
      </c>
      <c r="C197" s="8">
        <v>191.49999999999994</v>
      </c>
      <c r="D197" s="8">
        <v>-23.699999999999989</v>
      </c>
      <c r="E197" s="8">
        <v>0</v>
      </c>
      <c r="F197" s="8">
        <f t="shared" si="230"/>
        <v>167.79999999999995</v>
      </c>
      <c r="G197" s="8">
        <f t="shared" si="231"/>
        <v>167.79999999999995</v>
      </c>
      <c r="H197" s="8">
        <v>218.8</v>
      </c>
      <c r="I197" s="8">
        <v>-0.1</v>
      </c>
      <c r="J197" s="8">
        <f t="shared" si="232"/>
        <v>386.49999999999994</v>
      </c>
      <c r="K197" s="8">
        <f t="shared" si="233"/>
        <v>386.49999999999994</v>
      </c>
      <c r="L197" s="8">
        <v>388.7</v>
      </c>
      <c r="M197" s="8">
        <v>0</v>
      </c>
      <c r="N197" s="8">
        <f t="shared" si="234"/>
        <v>775.19999999999993</v>
      </c>
      <c r="O197" s="17">
        <v>187</v>
      </c>
    </row>
    <row r="198" spans="1:15" ht="12.75" customHeight="1">
      <c r="A198" s="12">
        <v>188</v>
      </c>
      <c r="B198" s="10" t="s">
        <v>132</v>
      </c>
      <c r="C198" s="8">
        <f>SUM(C199+C202)</f>
        <v>3313.2</v>
      </c>
      <c r="D198" s="8">
        <f t="shared" ref="D198:N198" si="235">SUM(D199+D202)</f>
        <v>708.8</v>
      </c>
      <c r="E198" s="8">
        <f t="shared" si="235"/>
        <v>144.49999999999997</v>
      </c>
      <c r="F198" s="8">
        <f t="shared" si="235"/>
        <v>4166.4999999999991</v>
      </c>
      <c r="G198" s="8">
        <f t="shared" si="235"/>
        <v>4166.4999999999991</v>
      </c>
      <c r="H198" s="8">
        <f t="shared" si="235"/>
        <v>101.9</v>
      </c>
      <c r="I198" s="8">
        <f t="shared" si="235"/>
        <v>-0.8</v>
      </c>
      <c r="J198" s="8">
        <f t="shared" si="235"/>
        <v>4267.5999999999995</v>
      </c>
      <c r="K198" s="8">
        <f t="shared" si="235"/>
        <v>4267.5999999999995</v>
      </c>
      <c r="L198" s="8">
        <f t="shared" si="235"/>
        <v>3.9999999999999978</v>
      </c>
      <c r="M198" s="8">
        <f t="shared" si="235"/>
        <v>-0.1</v>
      </c>
      <c r="N198" s="8">
        <f t="shared" si="235"/>
        <v>4271.4999999999991</v>
      </c>
      <c r="O198" s="17">
        <v>188</v>
      </c>
    </row>
    <row r="199" spans="1:15" s="9" customFormat="1" ht="12.75" customHeight="1">
      <c r="A199" s="12">
        <v>189</v>
      </c>
      <c r="B199" s="10" t="s">
        <v>116</v>
      </c>
      <c r="C199" s="8">
        <f>SUM(C200:C201)</f>
        <v>1798.9000000000003</v>
      </c>
      <c r="D199" s="8">
        <f t="shared" ref="D199:N199" si="236">SUM(D200:D201)</f>
        <v>633.9</v>
      </c>
      <c r="E199" s="8">
        <f t="shared" si="236"/>
        <v>191.29999999999998</v>
      </c>
      <c r="F199" s="8">
        <f t="shared" si="236"/>
        <v>2624.1</v>
      </c>
      <c r="G199" s="8">
        <f t="shared" si="236"/>
        <v>2624.1</v>
      </c>
      <c r="H199" s="8">
        <f t="shared" si="236"/>
        <v>-15.8</v>
      </c>
      <c r="I199" s="8">
        <f t="shared" si="236"/>
        <v>-0.70000000000000007</v>
      </c>
      <c r="J199" s="8">
        <f t="shared" si="236"/>
        <v>2607.6</v>
      </c>
      <c r="K199" s="8">
        <f t="shared" si="236"/>
        <v>2607.6</v>
      </c>
      <c r="L199" s="8">
        <f t="shared" si="236"/>
        <v>7.6999999999999993</v>
      </c>
      <c r="M199" s="8">
        <f t="shared" si="236"/>
        <v>-0.1</v>
      </c>
      <c r="N199" s="8">
        <f t="shared" si="236"/>
        <v>2615.1999999999994</v>
      </c>
      <c r="O199" s="17">
        <v>189</v>
      </c>
    </row>
    <row r="200" spans="1:15" s="9" customFormat="1" ht="12.75" customHeight="1">
      <c r="A200" s="12">
        <v>190</v>
      </c>
      <c r="B200" s="11" t="s">
        <v>133</v>
      </c>
      <c r="C200" s="8">
        <v>1750.0000000000002</v>
      </c>
      <c r="D200" s="8">
        <v>638.9</v>
      </c>
      <c r="E200" s="8">
        <v>192.2</v>
      </c>
      <c r="F200" s="8">
        <f t="shared" ref="F200:F201" si="237">SUM(C200:E200)</f>
        <v>2581.1</v>
      </c>
      <c r="G200" s="8">
        <f t="shared" ref="G200:G201" si="238">SUM(F200)</f>
        <v>2581.1</v>
      </c>
      <c r="H200" s="8">
        <v>-12.3</v>
      </c>
      <c r="I200" s="8">
        <v>0</v>
      </c>
      <c r="J200" s="8">
        <f t="shared" ref="J200:J201" si="239">SUM(G200:I200)</f>
        <v>2568.7999999999997</v>
      </c>
      <c r="K200" s="8">
        <f t="shared" ref="K200:K201" si="240">SUM(J200)</f>
        <v>2568.7999999999997</v>
      </c>
      <c r="L200" s="8">
        <v>10.7</v>
      </c>
      <c r="M200" s="8">
        <v>0</v>
      </c>
      <c r="N200" s="8">
        <f t="shared" ref="N200:N201" si="241">SUM(K200:M200)</f>
        <v>2579.4999999999995</v>
      </c>
      <c r="O200" s="17">
        <v>190</v>
      </c>
    </row>
    <row r="201" spans="1:15" ht="12.75" customHeight="1">
      <c r="A201" s="12">
        <v>191</v>
      </c>
      <c r="B201" s="11" t="s">
        <v>134</v>
      </c>
      <c r="C201" s="8">
        <v>48.9</v>
      </c>
      <c r="D201" s="8">
        <v>-5</v>
      </c>
      <c r="E201" s="8">
        <v>-0.89999999999999991</v>
      </c>
      <c r="F201" s="8">
        <f t="shared" si="237"/>
        <v>43</v>
      </c>
      <c r="G201" s="8">
        <f t="shared" si="238"/>
        <v>43</v>
      </c>
      <c r="H201" s="8">
        <v>-3.5</v>
      </c>
      <c r="I201" s="8">
        <v>-0.70000000000000007</v>
      </c>
      <c r="J201" s="8">
        <f t="shared" si="239"/>
        <v>38.799999999999997</v>
      </c>
      <c r="K201" s="8">
        <f t="shared" si="240"/>
        <v>38.799999999999997</v>
      </c>
      <c r="L201" s="8">
        <v>-3</v>
      </c>
      <c r="M201" s="8">
        <v>-0.1</v>
      </c>
      <c r="N201" s="8">
        <f t="shared" si="241"/>
        <v>35.699999999999996</v>
      </c>
      <c r="O201" s="17">
        <v>191</v>
      </c>
    </row>
    <row r="202" spans="1:15" s="9" customFormat="1" ht="12.75" customHeight="1">
      <c r="A202" s="12">
        <v>192</v>
      </c>
      <c r="B202" s="10" t="s">
        <v>121</v>
      </c>
      <c r="C202" s="8">
        <f>SUM(C203:C206)</f>
        <v>1514.2999999999995</v>
      </c>
      <c r="D202" s="8">
        <f t="shared" ref="D202:N202" si="242">SUM(D203:D206)</f>
        <v>74.900000000000006</v>
      </c>
      <c r="E202" s="8">
        <f t="shared" si="242"/>
        <v>-46.800000000000004</v>
      </c>
      <c r="F202" s="8">
        <f t="shared" si="242"/>
        <v>1542.3999999999994</v>
      </c>
      <c r="G202" s="8">
        <f t="shared" si="242"/>
        <v>1542.3999999999994</v>
      </c>
      <c r="H202" s="8">
        <f t="shared" si="242"/>
        <v>117.7</v>
      </c>
      <c r="I202" s="8">
        <f t="shared" si="242"/>
        <v>-0.1</v>
      </c>
      <c r="J202" s="8">
        <f t="shared" si="242"/>
        <v>1659.9999999999993</v>
      </c>
      <c r="K202" s="8">
        <f t="shared" si="242"/>
        <v>1659.9999999999993</v>
      </c>
      <c r="L202" s="8">
        <f t="shared" si="242"/>
        <v>-3.7000000000000015</v>
      </c>
      <c r="M202" s="8">
        <f t="shared" si="242"/>
        <v>0</v>
      </c>
      <c r="N202" s="8">
        <f t="shared" si="242"/>
        <v>1656.2999999999995</v>
      </c>
      <c r="O202" s="17">
        <v>192</v>
      </c>
    </row>
    <row r="203" spans="1:15" s="9" customFormat="1" ht="12.75" customHeight="1">
      <c r="A203" s="12">
        <v>193</v>
      </c>
      <c r="B203" s="11" t="s">
        <v>135</v>
      </c>
      <c r="C203" s="8">
        <v>1322.4999999999995</v>
      </c>
      <c r="D203" s="8">
        <v>82.8</v>
      </c>
      <c r="E203" s="8">
        <v>0</v>
      </c>
      <c r="F203" s="8">
        <f t="shared" ref="F203:F206" si="243">SUM(C203:E203)</f>
        <v>1405.2999999999995</v>
      </c>
      <c r="G203" s="8">
        <f t="shared" ref="G203:G206" si="244">SUM(F203)</f>
        <v>1405.2999999999995</v>
      </c>
      <c r="H203" s="8">
        <v>99.000000000000014</v>
      </c>
      <c r="I203" s="8">
        <v>0</v>
      </c>
      <c r="J203" s="8">
        <f t="shared" ref="J203:J206" si="245">SUM(G203:I203)</f>
        <v>1504.2999999999995</v>
      </c>
      <c r="K203" s="8">
        <f t="shared" ref="K203:K206" si="246">SUM(J203)</f>
        <v>1504.2999999999995</v>
      </c>
      <c r="L203" s="8">
        <v>9.6999999999999993</v>
      </c>
      <c r="M203" s="8">
        <v>0</v>
      </c>
      <c r="N203" s="8">
        <f t="shared" ref="N203:N206" si="247">SUM(K203:M203)</f>
        <v>1513.9999999999995</v>
      </c>
      <c r="O203" s="17">
        <v>193</v>
      </c>
    </row>
    <row r="204" spans="1:15" s="9" customFormat="1" ht="12.75" customHeight="1">
      <c r="A204" s="12">
        <v>194</v>
      </c>
      <c r="B204" s="11" t="s">
        <v>136</v>
      </c>
      <c r="C204" s="8">
        <v>0</v>
      </c>
      <c r="D204" s="8">
        <v>0</v>
      </c>
      <c r="E204" s="8">
        <v>0</v>
      </c>
      <c r="F204" s="8">
        <f t="shared" si="243"/>
        <v>0</v>
      </c>
      <c r="G204" s="8">
        <f t="shared" si="244"/>
        <v>0</v>
      </c>
      <c r="H204" s="8">
        <v>0</v>
      </c>
      <c r="I204" s="8">
        <v>0</v>
      </c>
      <c r="J204" s="8">
        <f t="shared" si="245"/>
        <v>0</v>
      </c>
      <c r="K204" s="8">
        <f t="shared" si="246"/>
        <v>0</v>
      </c>
      <c r="L204" s="8">
        <v>0</v>
      </c>
      <c r="M204" s="8">
        <v>0</v>
      </c>
      <c r="N204" s="8">
        <f t="shared" si="247"/>
        <v>0</v>
      </c>
      <c r="O204" s="17">
        <v>194</v>
      </c>
    </row>
    <row r="205" spans="1:15" s="9" customFormat="1" ht="12.75" customHeight="1">
      <c r="A205" s="12">
        <v>195</v>
      </c>
      <c r="B205" s="11" t="s">
        <v>137</v>
      </c>
      <c r="C205" s="8">
        <v>171.09999999999991</v>
      </c>
      <c r="D205" s="8">
        <v>-8.3000000000000007</v>
      </c>
      <c r="E205" s="8">
        <v>-31.900000000000002</v>
      </c>
      <c r="F205" s="8">
        <f t="shared" si="243"/>
        <v>130.89999999999989</v>
      </c>
      <c r="G205" s="8">
        <f t="shared" si="244"/>
        <v>130.89999999999989</v>
      </c>
      <c r="H205" s="8">
        <v>18.099999999999998</v>
      </c>
      <c r="I205" s="8">
        <v>-0.1</v>
      </c>
      <c r="J205" s="8">
        <f t="shared" si="245"/>
        <v>148.89999999999989</v>
      </c>
      <c r="K205" s="8">
        <f t="shared" si="246"/>
        <v>148.89999999999989</v>
      </c>
      <c r="L205" s="8">
        <v>-13.8</v>
      </c>
      <c r="M205" s="8">
        <v>0</v>
      </c>
      <c r="N205" s="8">
        <f t="shared" si="247"/>
        <v>135.09999999999988</v>
      </c>
      <c r="O205" s="17">
        <v>195</v>
      </c>
    </row>
    <row r="206" spans="1:15" ht="12.75" customHeight="1">
      <c r="A206" s="12">
        <v>196</v>
      </c>
      <c r="B206" s="11" t="s">
        <v>138</v>
      </c>
      <c r="C206" s="8">
        <v>20.700000000000003</v>
      </c>
      <c r="D206" s="8">
        <v>0.4</v>
      </c>
      <c r="E206" s="8">
        <v>-14.9</v>
      </c>
      <c r="F206" s="8">
        <f t="shared" si="243"/>
        <v>6.2000000000000011</v>
      </c>
      <c r="G206" s="8">
        <f t="shared" si="244"/>
        <v>6.2000000000000011</v>
      </c>
      <c r="H206" s="8">
        <v>0.6</v>
      </c>
      <c r="I206" s="8">
        <v>0</v>
      </c>
      <c r="J206" s="8">
        <f t="shared" si="245"/>
        <v>6.8000000000000007</v>
      </c>
      <c r="K206" s="8">
        <f t="shared" si="246"/>
        <v>6.8000000000000007</v>
      </c>
      <c r="L206" s="8">
        <v>0.4</v>
      </c>
      <c r="M206" s="8">
        <v>0</v>
      </c>
      <c r="N206" s="8">
        <f t="shared" si="247"/>
        <v>7.2000000000000011</v>
      </c>
      <c r="O206" s="17">
        <v>196</v>
      </c>
    </row>
    <row r="207" spans="1:15" s="9" customFormat="1" ht="12.75" customHeight="1">
      <c r="A207" s="12">
        <v>197</v>
      </c>
      <c r="B207" s="10" t="s">
        <v>139</v>
      </c>
      <c r="C207" s="8">
        <f>SUM(C208+C209+C210+C217)</f>
        <v>27953.800000000003</v>
      </c>
      <c r="D207" s="8">
        <f t="shared" ref="D207:N207" si="248">SUM(D208+D209+D210+D217)</f>
        <v>4241.5</v>
      </c>
      <c r="E207" s="8">
        <f t="shared" si="248"/>
        <v>-0.1</v>
      </c>
      <c r="F207" s="8">
        <f t="shared" si="248"/>
        <v>32195.200000000001</v>
      </c>
      <c r="G207" s="8">
        <f t="shared" si="248"/>
        <v>32195.200000000001</v>
      </c>
      <c r="H207" s="8">
        <f t="shared" si="248"/>
        <v>2795.7999999999997</v>
      </c>
      <c r="I207" s="8">
        <f t="shared" si="248"/>
        <v>-0.2</v>
      </c>
      <c r="J207" s="8">
        <f t="shared" si="248"/>
        <v>34990.800000000003</v>
      </c>
      <c r="K207" s="8">
        <f t="shared" si="248"/>
        <v>34990.800000000003</v>
      </c>
      <c r="L207" s="8">
        <f t="shared" si="248"/>
        <v>399.29999999999995</v>
      </c>
      <c r="M207" s="8">
        <f t="shared" si="248"/>
        <v>0.4</v>
      </c>
      <c r="N207" s="8">
        <f t="shared" si="248"/>
        <v>35390.500000000007</v>
      </c>
      <c r="O207" s="17">
        <v>197</v>
      </c>
    </row>
    <row r="208" spans="1:15" s="9" customFormat="1" ht="12.75" customHeight="1">
      <c r="A208" s="12">
        <v>198</v>
      </c>
      <c r="B208" s="11" t="s">
        <v>140</v>
      </c>
      <c r="C208" s="8">
        <v>80.40000000000002</v>
      </c>
      <c r="D208" s="8">
        <v>-13.6</v>
      </c>
      <c r="E208" s="8">
        <v>-0.1</v>
      </c>
      <c r="F208" s="8">
        <f t="shared" ref="F208:F210" si="249">SUM(C208:E208)</f>
        <v>66.700000000000031</v>
      </c>
      <c r="G208" s="8">
        <f t="shared" ref="G208:G210" si="250">SUM(F208)</f>
        <v>66.700000000000031</v>
      </c>
      <c r="H208" s="8">
        <v>-18.5</v>
      </c>
      <c r="I208" s="8">
        <v>-0.1</v>
      </c>
      <c r="J208" s="8">
        <f t="shared" ref="J208:J210" si="251">SUM(G208:I208)</f>
        <v>48.10000000000003</v>
      </c>
      <c r="K208" s="8">
        <f t="shared" ref="K208:K210" si="252">SUM(J208)</f>
        <v>48.10000000000003</v>
      </c>
      <c r="L208" s="8">
        <v>-13.4</v>
      </c>
      <c r="M208" s="8">
        <v>0.1</v>
      </c>
      <c r="N208" s="8">
        <f t="shared" ref="N208:N210" si="253">SUM(K208:M208)</f>
        <v>34.800000000000033</v>
      </c>
      <c r="O208" s="17">
        <v>198</v>
      </c>
    </row>
    <row r="209" spans="1:15" ht="12.75" customHeight="1">
      <c r="A209" s="12">
        <v>199</v>
      </c>
      <c r="B209" s="11" t="s">
        <v>141</v>
      </c>
      <c r="C209" s="8">
        <v>0</v>
      </c>
      <c r="D209" s="8">
        <v>0</v>
      </c>
      <c r="E209" s="8">
        <v>0</v>
      </c>
      <c r="F209" s="8">
        <f t="shared" si="249"/>
        <v>0</v>
      </c>
      <c r="G209" s="8">
        <f t="shared" si="250"/>
        <v>0</v>
      </c>
      <c r="H209" s="8">
        <v>0</v>
      </c>
      <c r="I209" s="8">
        <v>0</v>
      </c>
      <c r="J209" s="8">
        <f t="shared" si="251"/>
        <v>0</v>
      </c>
      <c r="K209" s="8">
        <f t="shared" si="252"/>
        <v>0</v>
      </c>
      <c r="L209" s="8">
        <v>0</v>
      </c>
      <c r="M209" s="8">
        <v>0</v>
      </c>
      <c r="N209" s="8">
        <f t="shared" si="253"/>
        <v>0</v>
      </c>
      <c r="O209" s="17">
        <v>199</v>
      </c>
    </row>
    <row r="210" spans="1:15" s="9" customFormat="1" ht="12.75" customHeight="1">
      <c r="A210" s="12">
        <v>200</v>
      </c>
      <c r="B210" s="10" t="s">
        <v>142</v>
      </c>
      <c r="C210" s="8">
        <v>27873.4</v>
      </c>
      <c r="D210" s="8">
        <v>4255.1000000000004</v>
      </c>
      <c r="E210" s="8">
        <v>0</v>
      </c>
      <c r="F210" s="8">
        <f t="shared" si="249"/>
        <v>32128.5</v>
      </c>
      <c r="G210" s="8">
        <f t="shared" si="250"/>
        <v>32128.5</v>
      </c>
      <c r="H210" s="8">
        <v>2814.2999999999997</v>
      </c>
      <c r="I210" s="8">
        <v>-0.1</v>
      </c>
      <c r="J210" s="8">
        <f t="shared" si="251"/>
        <v>34942.700000000004</v>
      </c>
      <c r="K210" s="8">
        <f t="shared" si="252"/>
        <v>34942.700000000004</v>
      </c>
      <c r="L210" s="8">
        <v>412.69999999999993</v>
      </c>
      <c r="M210" s="8">
        <v>0.30000000000000004</v>
      </c>
      <c r="N210" s="8">
        <f t="shared" si="253"/>
        <v>35355.700000000004</v>
      </c>
      <c r="O210" s="17">
        <v>200</v>
      </c>
    </row>
    <row r="211" spans="1:15" s="9" customFormat="1" ht="12.75" customHeight="1">
      <c r="A211" s="12">
        <v>201</v>
      </c>
      <c r="B211" s="11" t="s">
        <v>143</v>
      </c>
      <c r="C211" s="8">
        <f>SUM(C212:C213)</f>
        <v>17202.2</v>
      </c>
      <c r="D211" s="8">
        <f t="shared" ref="D211:N211" si="254">SUM(D212:D213)</f>
        <v>3748.9000000000005</v>
      </c>
      <c r="E211" s="8">
        <f t="shared" si="254"/>
        <v>0</v>
      </c>
      <c r="F211" s="8">
        <f t="shared" si="254"/>
        <v>20951.100000000002</v>
      </c>
      <c r="G211" s="8">
        <f t="shared" si="254"/>
        <v>20951.100000000002</v>
      </c>
      <c r="H211" s="8">
        <f t="shared" si="254"/>
        <v>1493.9</v>
      </c>
      <c r="I211" s="8">
        <f t="shared" si="254"/>
        <v>0.1</v>
      </c>
      <c r="J211" s="8">
        <f t="shared" si="254"/>
        <v>22445.100000000002</v>
      </c>
      <c r="K211" s="8">
        <f t="shared" si="254"/>
        <v>22445.100000000002</v>
      </c>
      <c r="L211" s="8">
        <f t="shared" si="254"/>
        <v>861.5</v>
      </c>
      <c r="M211" s="8">
        <f t="shared" si="254"/>
        <v>0.2</v>
      </c>
      <c r="N211" s="8">
        <f t="shared" si="254"/>
        <v>23306.799999999999</v>
      </c>
      <c r="O211" s="17">
        <v>201</v>
      </c>
    </row>
    <row r="212" spans="1:15" s="9" customFormat="1" ht="12.75" customHeight="1">
      <c r="A212" s="12">
        <v>202</v>
      </c>
      <c r="B212" s="11" t="s">
        <v>144</v>
      </c>
      <c r="C212" s="8">
        <v>1455</v>
      </c>
      <c r="D212" s="8">
        <v>387.20000000000005</v>
      </c>
      <c r="E212" s="8">
        <v>0</v>
      </c>
      <c r="F212" s="8">
        <f t="shared" ref="F212:F213" si="255">SUM(C212:E212)</f>
        <v>1842.2</v>
      </c>
      <c r="G212" s="8">
        <f t="shared" ref="G212:G213" si="256">SUM(F212)</f>
        <v>1842.2</v>
      </c>
      <c r="H212" s="8">
        <v>-126.29999999999998</v>
      </c>
      <c r="I212" s="8">
        <v>0</v>
      </c>
      <c r="J212" s="8">
        <f t="shared" ref="J212:J213" si="257">SUM(G212:I212)</f>
        <v>1715.9</v>
      </c>
      <c r="K212" s="8">
        <f t="shared" ref="K212:K213" si="258">SUM(J212)</f>
        <v>1715.9</v>
      </c>
      <c r="L212" s="8">
        <v>385.79999999999995</v>
      </c>
      <c r="M212" s="8">
        <v>0.1</v>
      </c>
      <c r="N212" s="8">
        <f t="shared" ref="N212:N213" si="259">SUM(K212:M212)</f>
        <v>2101.7999999999997</v>
      </c>
      <c r="O212" s="17">
        <v>202</v>
      </c>
    </row>
    <row r="213" spans="1:15" s="9" customFormat="1" ht="12.75" customHeight="1">
      <c r="A213" s="12">
        <v>203</v>
      </c>
      <c r="B213" s="11" t="s">
        <v>145</v>
      </c>
      <c r="C213" s="8">
        <v>15747.2</v>
      </c>
      <c r="D213" s="8">
        <v>3361.7000000000003</v>
      </c>
      <c r="E213" s="8">
        <v>0</v>
      </c>
      <c r="F213" s="8">
        <f t="shared" si="255"/>
        <v>19108.900000000001</v>
      </c>
      <c r="G213" s="8">
        <f t="shared" si="256"/>
        <v>19108.900000000001</v>
      </c>
      <c r="H213" s="8">
        <v>1620.2</v>
      </c>
      <c r="I213" s="8">
        <v>0.1</v>
      </c>
      <c r="J213" s="8">
        <f t="shared" si="257"/>
        <v>20729.2</v>
      </c>
      <c r="K213" s="8">
        <f t="shared" si="258"/>
        <v>20729.2</v>
      </c>
      <c r="L213" s="8">
        <v>475.7</v>
      </c>
      <c r="M213" s="8">
        <v>0.1</v>
      </c>
      <c r="N213" s="8">
        <f t="shared" si="259"/>
        <v>21205</v>
      </c>
      <c r="O213" s="17">
        <v>203</v>
      </c>
    </row>
    <row r="214" spans="1:15" s="9" customFormat="1" ht="12.75" customHeight="1">
      <c r="A214" s="12">
        <v>204</v>
      </c>
      <c r="B214" s="11" t="s">
        <v>146</v>
      </c>
      <c r="C214" s="8">
        <f>SUM(C215:C216)</f>
        <v>10671.200000000003</v>
      </c>
      <c r="D214" s="8">
        <f t="shared" ref="D214:N214" si="260">SUM(D215:D216)</f>
        <v>506.2000000000001</v>
      </c>
      <c r="E214" s="8">
        <f t="shared" si="260"/>
        <v>0</v>
      </c>
      <c r="F214" s="8">
        <f t="shared" si="260"/>
        <v>11177.400000000001</v>
      </c>
      <c r="G214" s="8">
        <f t="shared" si="260"/>
        <v>11177.400000000001</v>
      </c>
      <c r="H214" s="8">
        <f t="shared" si="260"/>
        <v>1320.3999999999996</v>
      </c>
      <c r="I214" s="8">
        <f t="shared" si="260"/>
        <v>-0.2</v>
      </c>
      <c r="J214" s="8">
        <f t="shared" si="260"/>
        <v>12497.600000000002</v>
      </c>
      <c r="K214" s="8">
        <f t="shared" si="260"/>
        <v>12497.600000000002</v>
      </c>
      <c r="L214" s="8">
        <f t="shared" si="260"/>
        <v>-448.8</v>
      </c>
      <c r="M214" s="8">
        <f t="shared" si="260"/>
        <v>0.1</v>
      </c>
      <c r="N214" s="8">
        <f t="shared" si="260"/>
        <v>12048.900000000001</v>
      </c>
      <c r="O214" s="17">
        <v>204</v>
      </c>
    </row>
    <row r="215" spans="1:15" s="9" customFormat="1" ht="12.75" customHeight="1">
      <c r="A215" s="12">
        <v>205</v>
      </c>
      <c r="B215" s="11" t="s">
        <v>144</v>
      </c>
      <c r="C215" s="8">
        <v>969.39999999999975</v>
      </c>
      <c r="D215" s="8">
        <v>-218.2</v>
      </c>
      <c r="E215" s="8">
        <v>0</v>
      </c>
      <c r="F215" s="8">
        <f t="shared" ref="F215:F217" si="261">SUM(C215:E215)</f>
        <v>751.19999999999982</v>
      </c>
      <c r="G215" s="8">
        <f t="shared" ref="G215:G217" si="262">SUM(F215)</f>
        <v>751.19999999999982</v>
      </c>
      <c r="H215" s="8">
        <v>635.49999999999977</v>
      </c>
      <c r="I215" s="8">
        <v>-0.1</v>
      </c>
      <c r="J215" s="8">
        <f t="shared" ref="J215:J217" si="263">SUM(G215:I215)</f>
        <v>1386.5999999999997</v>
      </c>
      <c r="K215" s="8">
        <f t="shared" ref="K215:K217" si="264">SUM(J215)</f>
        <v>1386.5999999999997</v>
      </c>
      <c r="L215" s="8">
        <v>28.299999999999997</v>
      </c>
      <c r="M215" s="8">
        <v>0.1</v>
      </c>
      <c r="N215" s="8">
        <f t="shared" ref="N215:N217" si="265">SUM(K215:M215)</f>
        <v>1414.9999999999995</v>
      </c>
      <c r="O215" s="17">
        <v>205</v>
      </c>
    </row>
    <row r="216" spans="1:15" s="9" customFormat="1" ht="12.75" customHeight="1">
      <c r="A216" s="12">
        <v>206</v>
      </c>
      <c r="B216" s="11" t="s">
        <v>145</v>
      </c>
      <c r="C216" s="8">
        <v>9701.8000000000029</v>
      </c>
      <c r="D216" s="8">
        <v>724.40000000000009</v>
      </c>
      <c r="E216" s="8">
        <v>0</v>
      </c>
      <c r="F216" s="8">
        <f t="shared" si="261"/>
        <v>10426.200000000003</v>
      </c>
      <c r="G216" s="8">
        <f t="shared" si="262"/>
        <v>10426.200000000003</v>
      </c>
      <c r="H216" s="8">
        <v>684.9</v>
      </c>
      <c r="I216" s="8">
        <v>-0.1</v>
      </c>
      <c r="J216" s="8">
        <f t="shared" si="263"/>
        <v>11111.000000000002</v>
      </c>
      <c r="K216" s="8">
        <f t="shared" si="264"/>
        <v>11111.000000000002</v>
      </c>
      <c r="L216" s="8">
        <v>-477.1</v>
      </c>
      <c r="M216" s="8">
        <v>0</v>
      </c>
      <c r="N216" s="8">
        <f t="shared" si="265"/>
        <v>10633.900000000001</v>
      </c>
      <c r="O216" s="17">
        <v>206</v>
      </c>
    </row>
    <row r="217" spans="1:15" ht="12.75" customHeight="1">
      <c r="A217" s="12">
        <v>207</v>
      </c>
      <c r="B217" s="11" t="s">
        <v>147</v>
      </c>
      <c r="C217" s="8">
        <v>0</v>
      </c>
      <c r="D217" s="8">
        <v>0</v>
      </c>
      <c r="E217" s="8">
        <v>0</v>
      </c>
      <c r="F217" s="8">
        <f t="shared" si="261"/>
        <v>0</v>
      </c>
      <c r="G217" s="8">
        <f t="shared" si="262"/>
        <v>0</v>
      </c>
      <c r="H217" s="8">
        <v>0</v>
      </c>
      <c r="I217" s="8">
        <v>0</v>
      </c>
      <c r="J217" s="8">
        <f t="shared" si="263"/>
        <v>0</v>
      </c>
      <c r="K217" s="8">
        <f t="shared" si="264"/>
        <v>0</v>
      </c>
      <c r="L217" s="8">
        <v>0</v>
      </c>
      <c r="M217" s="8">
        <v>0</v>
      </c>
      <c r="N217" s="8">
        <f t="shared" si="265"/>
        <v>0</v>
      </c>
      <c r="O217" s="17">
        <v>207</v>
      </c>
    </row>
    <row r="218" spans="1:15" ht="12.75" customHeight="1">
      <c r="A218" s="12">
        <v>208</v>
      </c>
      <c r="B218" s="10" t="s">
        <v>148</v>
      </c>
      <c r="C218" s="8">
        <f>SUM(C219+C223+C227+C233)</f>
        <v>1006.7000000000002</v>
      </c>
      <c r="D218" s="8">
        <f t="shared" ref="D218:N218" si="266">SUM(D219+D223+D227+D233)</f>
        <v>-49.800000000000004</v>
      </c>
      <c r="E218" s="8">
        <f t="shared" si="266"/>
        <v>-1.9999999999999982</v>
      </c>
      <c r="F218" s="8">
        <f t="shared" si="266"/>
        <v>954.9000000000002</v>
      </c>
      <c r="G218" s="8">
        <f t="shared" si="266"/>
        <v>954.9000000000002</v>
      </c>
      <c r="H218" s="8">
        <f t="shared" si="266"/>
        <v>1211.7</v>
      </c>
      <c r="I218" s="8">
        <f t="shared" si="266"/>
        <v>-7.1000000000000014</v>
      </c>
      <c r="J218" s="8">
        <f t="shared" si="266"/>
        <v>2159.5</v>
      </c>
      <c r="K218" s="8">
        <f t="shared" si="266"/>
        <v>2159.5</v>
      </c>
      <c r="L218" s="8">
        <f t="shared" si="266"/>
        <v>-1195.9000000000001</v>
      </c>
      <c r="M218" s="8">
        <f t="shared" si="266"/>
        <v>-8.1</v>
      </c>
      <c r="N218" s="8">
        <f t="shared" si="266"/>
        <v>955.50000000000011</v>
      </c>
      <c r="O218" s="17">
        <v>208</v>
      </c>
    </row>
    <row r="219" spans="1:15" s="9" customFormat="1" ht="12.75" customHeight="1">
      <c r="A219" s="12">
        <v>209</v>
      </c>
      <c r="B219" s="10" t="s">
        <v>149</v>
      </c>
      <c r="C219" s="8">
        <f>SUM(C220:C221)</f>
        <v>303.39999999999998</v>
      </c>
      <c r="D219" s="8">
        <f t="shared" ref="D219:N219" si="267">SUM(D220:D221)</f>
        <v>0</v>
      </c>
      <c r="E219" s="8">
        <f t="shared" si="267"/>
        <v>-18</v>
      </c>
      <c r="F219" s="8">
        <f t="shared" si="267"/>
        <v>285.39999999999998</v>
      </c>
      <c r="G219" s="8">
        <f t="shared" si="267"/>
        <v>285.39999999999998</v>
      </c>
      <c r="H219" s="8">
        <f t="shared" si="267"/>
        <v>0</v>
      </c>
      <c r="I219" s="8">
        <f t="shared" si="267"/>
        <v>-12.4</v>
      </c>
      <c r="J219" s="8">
        <f t="shared" si="267"/>
        <v>273</v>
      </c>
      <c r="K219" s="8">
        <f t="shared" si="267"/>
        <v>273</v>
      </c>
      <c r="L219" s="8">
        <f t="shared" si="267"/>
        <v>0</v>
      </c>
      <c r="M219" s="8">
        <f t="shared" si="267"/>
        <v>-8.1999999999999993</v>
      </c>
      <c r="N219" s="8">
        <f t="shared" si="267"/>
        <v>264.8</v>
      </c>
      <c r="O219" s="17">
        <v>209</v>
      </c>
    </row>
    <row r="220" spans="1:15" ht="12.75" customHeight="1">
      <c r="A220" s="12">
        <v>210</v>
      </c>
      <c r="B220" s="11" t="s">
        <v>116</v>
      </c>
      <c r="C220" s="8">
        <v>303.39999999999998</v>
      </c>
      <c r="D220" s="8">
        <v>0</v>
      </c>
      <c r="E220" s="8">
        <v>-18</v>
      </c>
      <c r="F220" s="8">
        <f>SUM(C220:E220)</f>
        <v>285.39999999999998</v>
      </c>
      <c r="G220" s="8">
        <f t="shared" ref="G220" si="268">SUM(F220)</f>
        <v>285.39999999999998</v>
      </c>
      <c r="H220" s="8">
        <v>0</v>
      </c>
      <c r="I220" s="8">
        <v>-12.4</v>
      </c>
      <c r="J220" s="8">
        <f>SUM(G220:I220)</f>
        <v>273</v>
      </c>
      <c r="K220" s="8">
        <f t="shared" ref="K220" si="269">SUM(J220)</f>
        <v>273</v>
      </c>
      <c r="L220" s="8">
        <v>0</v>
      </c>
      <c r="M220" s="8">
        <v>-8.1999999999999993</v>
      </c>
      <c r="N220" s="8">
        <f>SUM(K220:M220)</f>
        <v>264.8</v>
      </c>
      <c r="O220" s="17">
        <v>210</v>
      </c>
    </row>
    <row r="221" spans="1:15" s="9" customFormat="1" ht="12.75" customHeight="1">
      <c r="A221" s="12">
        <v>211</v>
      </c>
      <c r="B221" s="10" t="s">
        <v>121</v>
      </c>
      <c r="C221" s="8">
        <f>SUM(C222)</f>
        <v>0</v>
      </c>
      <c r="D221" s="8">
        <f t="shared" ref="D221:N221" si="270">SUM(D222)</f>
        <v>0</v>
      </c>
      <c r="E221" s="8">
        <f t="shared" si="270"/>
        <v>0</v>
      </c>
      <c r="F221" s="8">
        <f t="shared" si="270"/>
        <v>0</v>
      </c>
      <c r="G221" s="8">
        <f t="shared" si="270"/>
        <v>0</v>
      </c>
      <c r="H221" s="8">
        <f t="shared" si="270"/>
        <v>0</v>
      </c>
      <c r="I221" s="8">
        <f t="shared" si="270"/>
        <v>0</v>
      </c>
      <c r="J221" s="8">
        <f t="shared" si="270"/>
        <v>0</v>
      </c>
      <c r="K221" s="8">
        <f t="shared" si="270"/>
        <v>0</v>
      </c>
      <c r="L221" s="8">
        <f t="shared" si="270"/>
        <v>0</v>
      </c>
      <c r="M221" s="8">
        <f t="shared" si="270"/>
        <v>0</v>
      </c>
      <c r="N221" s="8">
        <f t="shared" si="270"/>
        <v>0</v>
      </c>
      <c r="O221" s="17">
        <v>211</v>
      </c>
    </row>
    <row r="222" spans="1:15" ht="12.75" customHeight="1">
      <c r="A222" s="12">
        <v>212</v>
      </c>
      <c r="B222" s="11" t="s">
        <v>150</v>
      </c>
      <c r="C222" s="8">
        <v>0</v>
      </c>
      <c r="D222" s="8">
        <v>0</v>
      </c>
      <c r="E222" s="8">
        <v>0</v>
      </c>
      <c r="F222" s="8">
        <f>SUM(C222:E222)</f>
        <v>0</v>
      </c>
      <c r="G222" s="8">
        <f t="shared" ref="G222" si="271">SUM(F222)</f>
        <v>0</v>
      </c>
      <c r="H222" s="8">
        <v>0</v>
      </c>
      <c r="I222" s="8">
        <v>0</v>
      </c>
      <c r="J222" s="8">
        <f>SUM(G222:I222)</f>
        <v>0</v>
      </c>
      <c r="K222" s="8">
        <f t="shared" ref="K222" si="272">SUM(J222)</f>
        <v>0</v>
      </c>
      <c r="L222" s="8">
        <v>0</v>
      </c>
      <c r="M222" s="8">
        <v>0</v>
      </c>
      <c r="N222" s="8">
        <f>SUM(K222:M222)</f>
        <v>0</v>
      </c>
      <c r="O222" s="17">
        <v>212</v>
      </c>
    </row>
    <row r="223" spans="1:15" s="9" customFormat="1" ht="12.75" customHeight="1">
      <c r="A223" s="12">
        <v>213</v>
      </c>
      <c r="B223" s="10" t="s">
        <v>151</v>
      </c>
      <c r="C223" s="8">
        <f>SUM(C224:C225)</f>
        <v>172.8</v>
      </c>
      <c r="D223" s="8">
        <f t="shared" ref="D223:N223" si="273">SUM(D224:D225)</f>
        <v>-50.2</v>
      </c>
      <c r="E223" s="8">
        <f t="shared" si="273"/>
        <v>0</v>
      </c>
      <c r="F223" s="8">
        <f t="shared" si="273"/>
        <v>122.60000000000001</v>
      </c>
      <c r="G223" s="8">
        <f t="shared" si="273"/>
        <v>122.60000000000001</v>
      </c>
      <c r="H223" s="8">
        <f t="shared" si="273"/>
        <v>41.2</v>
      </c>
      <c r="I223" s="8">
        <f t="shared" si="273"/>
        <v>0.1</v>
      </c>
      <c r="J223" s="8">
        <f t="shared" si="273"/>
        <v>163.9</v>
      </c>
      <c r="K223" s="8">
        <f t="shared" si="273"/>
        <v>163.9</v>
      </c>
      <c r="L223" s="8">
        <f t="shared" si="273"/>
        <v>-44.300000000000004</v>
      </c>
      <c r="M223" s="8">
        <f t="shared" si="273"/>
        <v>0.1</v>
      </c>
      <c r="N223" s="8">
        <f t="shared" si="273"/>
        <v>119.69999999999999</v>
      </c>
      <c r="O223" s="17">
        <v>213</v>
      </c>
    </row>
    <row r="224" spans="1:15" ht="12.75" customHeight="1">
      <c r="A224" s="12">
        <v>214</v>
      </c>
      <c r="B224" s="11" t="s">
        <v>116</v>
      </c>
      <c r="C224" s="8">
        <v>0</v>
      </c>
      <c r="D224" s="8">
        <v>0</v>
      </c>
      <c r="E224" s="8">
        <v>0</v>
      </c>
      <c r="F224" s="8">
        <f>SUM(C224:E224)</f>
        <v>0</v>
      </c>
      <c r="G224" s="8">
        <f t="shared" ref="G224" si="274">SUM(F224)</f>
        <v>0</v>
      </c>
      <c r="H224" s="8">
        <v>0</v>
      </c>
      <c r="I224" s="8">
        <v>0</v>
      </c>
      <c r="J224" s="8">
        <f>SUM(G224:I224)</f>
        <v>0</v>
      </c>
      <c r="K224" s="8">
        <f t="shared" ref="K224" si="275">SUM(J224)</f>
        <v>0</v>
      </c>
      <c r="L224" s="8">
        <v>0</v>
      </c>
      <c r="M224" s="8">
        <v>0</v>
      </c>
      <c r="N224" s="8">
        <f>SUM(K224:M224)</f>
        <v>0</v>
      </c>
      <c r="O224" s="17">
        <v>214</v>
      </c>
    </row>
    <row r="225" spans="1:15" s="9" customFormat="1" ht="12.75" customHeight="1">
      <c r="A225" s="12">
        <v>215</v>
      </c>
      <c r="B225" s="10" t="s">
        <v>121</v>
      </c>
      <c r="C225" s="8">
        <f>SUM(C226)</f>
        <v>172.8</v>
      </c>
      <c r="D225" s="8">
        <f t="shared" ref="D225:N225" si="276">SUM(D226)</f>
        <v>-50.2</v>
      </c>
      <c r="E225" s="8">
        <f t="shared" si="276"/>
        <v>0</v>
      </c>
      <c r="F225" s="8">
        <f t="shared" si="276"/>
        <v>122.60000000000001</v>
      </c>
      <c r="G225" s="8">
        <f t="shared" si="276"/>
        <v>122.60000000000001</v>
      </c>
      <c r="H225" s="8">
        <f t="shared" si="276"/>
        <v>41.2</v>
      </c>
      <c r="I225" s="8">
        <f t="shared" si="276"/>
        <v>0.1</v>
      </c>
      <c r="J225" s="8">
        <f t="shared" si="276"/>
        <v>163.9</v>
      </c>
      <c r="K225" s="8">
        <f t="shared" si="276"/>
        <v>163.9</v>
      </c>
      <c r="L225" s="8">
        <f t="shared" si="276"/>
        <v>-44.300000000000004</v>
      </c>
      <c r="M225" s="8">
        <f t="shared" si="276"/>
        <v>0.1</v>
      </c>
      <c r="N225" s="8">
        <f t="shared" si="276"/>
        <v>119.69999999999999</v>
      </c>
      <c r="O225" s="17">
        <v>215</v>
      </c>
    </row>
    <row r="226" spans="1:15" ht="12.75" customHeight="1">
      <c r="A226" s="12">
        <v>216</v>
      </c>
      <c r="B226" s="11" t="s">
        <v>150</v>
      </c>
      <c r="C226" s="8">
        <v>172.8</v>
      </c>
      <c r="D226" s="8">
        <v>-50.2</v>
      </c>
      <c r="E226" s="8">
        <v>0</v>
      </c>
      <c r="F226" s="8">
        <f>SUM(C226:E226)</f>
        <v>122.60000000000001</v>
      </c>
      <c r="G226" s="8">
        <f t="shared" ref="G226" si="277">SUM(F226)</f>
        <v>122.60000000000001</v>
      </c>
      <c r="H226" s="8">
        <v>41.2</v>
      </c>
      <c r="I226" s="8">
        <v>0.1</v>
      </c>
      <c r="J226" s="8">
        <f>SUM(G226:I226)</f>
        <v>163.9</v>
      </c>
      <c r="K226" s="8">
        <f t="shared" ref="K226" si="278">SUM(J226)</f>
        <v>163.9</v>
      </c>
      <c r="L226" s="8">
        <v>-44.300000000000004</v>
      </c>
      <c r="M226" s="8">
        <v>0.1</v>
      </c>
      <c r="N226" s="8">
        <f>SUM(K226:M226)</f>
        <v>119.69999999999999</v>
      </c>
      <c r="O226" s="17">
        <v>216</v>
      </c>
    </row>
    <row r="227" spans="1:15" s="9" customFormat="1" ht="12.75" customHeight="1">
      <c r="A227" s="12">
        <v>217</v>
      </c>
      <c r="B227" s="10" t="s">
        <v>152</v>
      </c>
      <c r="C227" s="8">
        <f>SUM(C228:C229)</f>
        <v>411.30000000000024</v>
      </c>
      <c r="D227" s="8">
        <f t="shared" ref="D227:N227" si="279">SUM(D228:D229)</f>
        <v>-6.5</v>
      </c>
      <c r="E227" s="8">
        <f t="shared" si="279"/>
        <v>0.1</v>
      </c>
      <c r="F227" s="8">
        <f t="shared" si="279"/>
        <v>404.9000000000002</v>
      </c>
      <c r="G227" s="8">
        <f t="shared" si="279"/>
        <v>404.9000000000002</v>
      </c>
      <c r="H227" s="8">
        <f t="shared" si="279"/>
        <v>1145.5</v>
      </c>
      <c r="I227" s="8">
        <f t="shared" si="279"/>
        <v>0.1</v>
      </c>
      <c r="J227" s="8">
        <f t="shared" si="279"/>
        <v>1550.5000000000002</v>
      </c>
      <c r="K227" s="8">
        <f t="shared" si="279"/>
        <v>1550.5000000000002</v>
      </c>
      <c r="L227" s="8">
        <f t="shared" si="279"/>
        <v>-1182.8000000000002</v>
      </c>
      <c r="M227" s="8">
        <f t="shared" si="279"/>
        <v>0</v>
      </c>
      <c r="N227" s="8">
        <f t="shared" si="279"/>
        <v>367.70000000000016</v>
      </c>
      <c r="O227" s="17">
        <v>217</v>
      </c>
    </row>
    <row r="228" spans="1:15" ht="12.75" customHeight="1">
      <c r="A228" s="12">
        <v>218</v>
      </c>
      <c r="B228" s="11" t="s">
        <v>116</v>
      </c>
      <c r="C228" s="8">
        <v>0</v>
      </c>
      <c r="D228" s="8">
        <v>0</v>
      </c>
      <c r="E228" s="8">
        <v>0</v>
      </c>
      <c r="F228" s="8">
        <f>SUM(C228:E228)</f>
        <v>0</v>
      </c>
      <c r="G228" s="8">
        <f t="shared" ref="G228" si="280">SUM(F228)</f>
        <v>0</v>
      </c>
      <c r="H228" s="8">
        <v>0</v>
      </c>
      <c r="I228" s="8">
        <v>0</v>
      </c>
      <c r="J228" s="8">
        <f>SUM(G228:I228)</f>
        <v>0</v>
      </c>
      <c r="K228" s="8">
        <f t="shared" ref="K228" si="281">SUM(J228)</f>
        <v>0</v>
      </c>
      <c r="L228" s="8">
        <v>0</v>
      </c>
      <c r="M228" s="8">
        <v>0</v>
      </c>
      <c r="N228" s="8">
        <f>SUM(K228:M228)</f>
        <v>0</v>
      </c>
      <c r="O228" s="17">
        <v>218</v>
      </c>
    </row>
    <row r="229" spans="1:15" ht="12.75" customHeight="1">
      <c r="A229" s="12">
        <v>219</v>
      </c>
      <c r="B229" s="10" t="s">
        <v>121</v>
      </c>
      <c r="C229" s="8">
        <f>SUM(C230)</f>
        <v>411.30000000000024</v>
      </c>
      <c r="D229" s="8">
        <f t="shared" ref="D229:N229" si="282">SUM(D230)</f>
        <v>-6.5</v>
      </c>
      <c r="E229" s="8">
        <f t="shared" si="282"/>
        <v>0.1</v>
      </c>
      <c r="F229" s="8">
        <f t="shared" si="282"/>
        <v>404.9000000000002</v>
      </c>
      <c r="G229" s="8">
        <f t="shared" si="282"/>
        <v>404.9000000000002</v>
      </c>
      <c r="H229" s="8">
        <f t="shared" si="282"/>
        <v>1145.5</v>
      </c>
      <c r="I229" s="8">
        <f t="shared" si="282"/>
        <v>0.1</v>
      </c>
      <c r="J229" s="8">
        <f t="shared" si="282"/>
        <v>1550.5000000000002</v>
      </c>
      <c r="K229" s="8">
        <f t="shared" si="282"/>
        <v>1550.5000000000002</v>
      </c>
      <c r="L229" s="8">
        <f t="shared" si="282"/>
        <v>-1182.8000000000002</v>
      </c>
      <c r="M229" s="8">
        <f t="shared" si="282"/>
        <v>0</v>
      </c>
      <c r="N229" s="8">
        <f t="shared" si="282"/>
        <v>367.70000000000016</v>
      </c>
      <c r="O229" s="17">
        <v>219</v>
      </c>
    </row>
    <row r="230" spans="1:15" s="9" customFormat="1" ht="12.75" customHeight="1">
      <c r="A230" s="12">
        <v>220</v>
      </c>
      <c r="B230" s="11" t="s">
        <v>150</v>
      </c>
      <c r="C230" s="8">
        <f>SUM(C231:C232)</f>
        <v>411.30000000000024</v>
      </c>
      <c r="D230" s="8">
        <f t="shared" ref="D230:N230" si="283">SUM(D231:D232)</f>
        <v>-6.5</v>
      </c>
      <c r="E230" s="8">
        <f t="shared" si="283"/>
        <v>0.1</v>
      </c>
      <c r="F230" s="8">
        <f t="shared" si="283"/>
        <v>404.9000000000002</v>
      </c>
      <c r="G230" s="8">
        <f t="shared" si="283"/>
        <v>404.9000000000002</v>
      </c>
      <c r="H230" s="8">
        <f t="shared" si="283"/>
        <v>1145.5</v>
      </c>
      <c r="I230" s="8">
        <f t="shared" si="283"/>
        <v>0.1</v>
      </c>
      <c r="J230" s="8">
        <f t="shared" si="283"/>
        <v>1550.5000000000002</v>
      </c>
      <c r="K230" s="8">
        <f t="shared" si="283"/>
        <v>1550.5000000000002</v>
      </c>
      <c r="L230" s="8">
        <f t="shared" si="283"/>
        <v>-1182.8000000000002</v>
      </c>
      <c r="M230" s="8">
        <f t="shared" si="283"/>
        <v>0</v>
      </c>
      <c r="N230" s="8">
        <f t="shared" si="283"/>
        <v>367.70000000000016</v>
      </c>
      <c r="O230" s="17">
        <v>220</v>
      </c>
    </row>
    <row r="231" spans="1:15" s="9" customFormat="1" ht="12.75" customHeight="1">
      <c r="A231" s="12">
        <v>221</v>
      </c>
      <c r="B231" s="11" t="s">
        <v>153</v>
      </c>
      <c r="C231" s="8">
        <v>252.70000000000022</v>
      </c>
      <c r="D231" s="8">
        <v>18.5</v>
      </c>
      <c r="E231" s="8">
        <v>0</v>
      </c>
      <c r="F231" s="8">
        <f t="shared" ref="F231:F234" si="284">SUM(C231:E231)</f>
        <v>271.20000000000022</v>
      </c>
      <c r="G231" s="8">
        <f t="shared" ref="G231:G232" si="285">SUM(F231)</f>
        <v>271.20000000000022</v>
      </c>
      <c r="H231" s="8">
        <v>1142.2</v>
      </c>
      <c r="I231" s="8">
        <v>0.1</v>
      </c>
      <c r="J231" s="8">
        <f t="shared" ref="J231:J232" si="286">SUM(G231:I231)</f>
        <v>1413.5000000000002</v>
      </c>
      <c r="K231" s="8">
        <f t="shared" ref="K231:K232" si="287">SUM(J231)</f>
        <v>1413.5000000000002</v>
      </c>
      <c r="L231" s="8">
        <v>-1196.4000000000001</v>
      </c>
      <c r="M231" s="8">
        <v>0</v>
      </c>
      <c r="N231" s="8">
        <f t="shared" ref="N231:N232" si="288">SUM(K231:M231)</f>
        <v>217.10000000000014</v>
      </c>
      <c r="O231" s="17">
        <v>221</v>
      </c>
    </row>
    <row r="232" spans="1:15" ht="12.75" customHeight="1">
      <c r="A232" s="12">
        <v>222</v>
      </c>
      <c r="B232" s="11" t="s">
        <v>164</v>
      </c>
      <c r="C232" s="8">
        <v>158.60000000000002</v>
      </c>
      <c r="D232" s="8">
        <v>-25</v>
      </c>
      <c r="E232" s="8">
        <v>0.1</v>
      </c>
      <c r="F232" s="8">
        <f t="shared" si="284"/>
        <v>133.70000000000002</v>
      </c>
      <c r="G232" s="8">
        <f t="shared" si="285"/>
        <v>133.70000000000002</v>
      </c>
      <c r="H232" s="8">
        <v>3.2999999999999989</v>
      </c>
      <c r="I232" s="8">
        <v>0</v>
      </c>
      <c r="J232" s="8">
        <f t="shared" si="286"/>
        <v>137.00000000000003</v>
      </c>
      <c r="K232" s="8">
        <f t="shared" si="287"/>
        <v>137.00000000000003</v>
      </c>
      <c r="L232" s="8">
        <v>13.599999999999998</v>
      </c>
      <c r="M232" s="8">
        <v>0</v>
      </c>
      <c r="N232" s="8">
        <f t="shared" si="288"/>
        <v>150.60000000000002</v>
      </c>
      <c r="O232" s="17">
        <v>222</v>
      </c>
    </row>
    <row r="233" spans="1:15" s="9" customFormat="1" ht="12.75" customHeight="1">
      <c r="A233" s="12">
        <v>223</v>
      </c>
      <c r="B233" s="10" t="s">
        <v>154</v>
      </c>
      <c r="C233" s="8">
        <f>SUM(C234:C235)</f>
        <v>119.19999999999997</v>
      </c>
      <c r="D233" s="8">
        <f t="shared" ref="D233:N233" si="289">SUM(D234:D235)</f>
        <v>6.9000000000000012</v>
      </c>
      <c r="E233" s="8">
        <f t="shared" si="289"/>
        <v>15.9</v>
      </c>
      <c r="F233" s="8">
        <f t="shared" si="289"/>
        <v>141.99999999999997</v>
      </c>
      <c r="G233" s="8">
        <f t="shared" si="289"/>
        <v>141.99999999999997</v>
      </c>
      <c r="H233" s="8">
        <f t="shared" si="289"/>
        <v>25</v>
      </c>
      <c r="I233" s="8">
        <f t="shared" si="289"/>
        <v>5.0999999999999996</v>
      </c>
      <c r="J233" s="8">
        <f t="shared" si="289"/>
        <v>172.09999999999997</v>
      </c>
      <c r="K233" s="8">
        <f t="shared" si="289"/>
        <v>172.09999999999997</v>
      </c>
      <c r="L233" s="8">
        <f t="shared" si="289"/>
        <v>31.200000000000003</v>
      </c>
      <c r="M233" s="8">
        <f t="shared" si="289"/>
        <v>0</v>
      </c>
      <c r="N233" s="8">
        <f t="shared" si="289"/>
        <v>203.29999999999998</v>
      </c>
      <c r="O233" s="17">
        <v>223</v>
      </c>
    </row>
    <row r="234" spans="1:15" ht="12.75" customHeight="1">
      <c r="A234" s="12">
        <v>224</v>
      </c>
      <c r="B234" s="11" t="s">
        <v>116</v>
      </c>
      <c r="C234" s="8">
        <v>0</v>
      </c>
      <c r="D234" s="8">
        <v>0</v>
      </c>
      <c r="E234" s="8">
        <v>0</v>
      </c>
      <c r="F234" s="8">
        <f t="shared" si="284"/>
        <v>0</v>
      </c>
      <c r="G234" s="8">
        <f t="shared" ref="G234" si="290">SUM(F234)</f>
        <v>0</v>
      </c>
      <c r="H234" s="8">
        <v>0</v>
      </c>
      <c r="I234" s="8">
        <v>0</v>
      </c>
      <c r="J234" s="8">
        <f t="shared" ref="J234" si="291">SUM(G234:I234)</f>
        <v>0</v>
      </c>
      <c r="K234" s="8">
        <f t="shared" ref="K234" si="292">SUM(J234)</f>
        <v>0</v>
      </c>
      <c r="L234" s="8">
        <v>0</v>
      </c>
      <c r="M234" s="8">
        <v>0</v>
      </c>
      <c r="N234" s="8">
        <f t="shared" ref="N234" si="293">SUM(K234:M234)</f>
        <v>0</v>
      </c>
      <c r="O234" s="17">
        <v>224</v>
      </c>
    </row>
    <row r="235" spans="1:15" s="9" customFormat="1" ht="12.75" customHeight="1">
      <c r="A235" s="12">
        <v>225</v>
      </c>
      <c r="B235" s="10" t="s">
        <v>121</v>
      </c>
      <c r="C235" s="8">
        <f>SUM(C236)</f>
        <v>119.19999999999997</v>
      </c>
      <c r="D235" s="8">
        <f t="shared" ref="D235:N235" si="294">SUM(D236)</f>
        <v>6.9000000000000012</v>
      </c>
      <c r="E235" s="8">
        <f t="shared" si="294"/>
        <v>15.9</v>
      </c>
      <c r="F235" s="8">
        <f t="shared" si="294"/>
        <v>141.99999999999997</v>
      </c>
      <c r="G235" s="8">
        <f t="shared" si="294"/>
        <v>141.99999999999997</v>
      </c>
      <c r="H235" s="8">
        <f t="shared" si="294"/>
        <v>25</v>
      </c>
      <c r="I235" s="8">
        <f t="shared" si="294"/>
        <v>5.0999999999999996</v>
      </c>
      <c r="J235" s="8">
        <f t="shared" si="294"/>
        <v>172.09999999999997</v>
      </c>
      <c r="K235" s="8">
        <f t="shared" si="294"/>
        <v>172.09999999999997</v>
      </c>
      <c r="L235" s="8">
        <f t="shared" si="294"/>
        <v>31.200000000000003</v>
      </c>
      <c r="M235" s="8">
        <f t="shared" si="294"/>
        <v>0</v>
      </c>
      <c r="N235" s="8">
        <f t="shared" si="294"/>
        <v>203.29999999999998</v>
      </c>
      <c r="O235" s="17">
        <v>225</v>
      </c>
    </row>
    <row r="236" spans="1:15" s="9" customFormat="1" ht="12.75" customHeight="1">
      <c r="A236" s="12">
        <v>226</v>
      </c>
      <c r="B236" s="11" t="s">
        <v>150</v>
      </c>
      <c r="C236" s="8">
        <f>SUM(C237:C241)</f>
        <v>119.19999999999997</v>
      </c>
      <c r="D236" s="8">
        <f t="shared" ref="D236:N236" si="295">SUM(D237:D241)</f>
        <v>6.9000000000000012</v>
      </c>
      <c r="E236" s="8">
        <f t="shared" si="295"/>
        <v>15.9</v>
      </c>
      <c r="F236" s="8">
        <f t="shared" si="295"/>
        <v>141.99999999999997</v>
      </c>
      <c r="G236" s="8">
        <f t="shared" si="295"/>
        <v>141.99999999999997</v>
      </c>
      <c r="H236" s="8">
        <f t="shared" si="295"/>
        <v>25</v>
      </c>
      <c r="I236" s="8">
        <f t="shared" si="295"/>
        <v>5.0999999999999996</v>
      </c>
      <c r="J236" s="8">
        <f t="shared" si="295"/>
        <v>172.09999999999997</v>
      </c>
      <c r="K236" s="8">
        <f t="shared" si="295"/>
        <v>172.09999999999997</v>
      </c>
      <c r="L236" s="8">
        <f t="shared" si="295"/>
        <v>31.200000000000003</v>
      </c>
      <c r="M236" s="8">
        <f t="shared" si="295"/>
        <v>0</v>
      </c>
      <c r="N236" s="8">
        <f t="shared" si="295"/>
        <v>203.29999999999998</v>
      </c>
      <c r="O236" s="17">
        <v>226</v>
      </c>
    </row>
    <row r="237" spans="1:15" s="9" customFormat="1" ht="12.75" customHeight="1">
      <c r="A237" s="12">
        <v>227</v>
      </c>
      <c r="B237" s="11" t="s">
        <v>155</v>
      </c>
      <c r="C237" s="8">
        <v>78.399999999999977</v>
      </c>
      <c r="D237" s="8">
        <v>11.700000000000001</v>
      </c>
      <c r="E237" s="8">
        <v>0</v>
      </c>
      <c r="F237" s="8">
        <f t="shared" ref="F237:F241" si="296">SUM(C237:E237)</f>
        <v>90.09999999999998</v>
      </c>
      <c r="G237" s="8">
        <f t="shared" ref="G237:G241" si="297">SUM(F237)</f>
        <v>90.09999999999998</v>
      </c>
      <c r="H237" s="8">
        <v>9.6</v>
      </c>
      <c r="I237" s="8">
        <v>0</v>
      </c>
      <c r="J237" s="8">
        <f t="shared" ref="J237:J241" si="298">SUM(G237:I237)</f>
        <v>99.699999999999974</v>
      </c>
      <c r="K237" s="8">
        <f t="shared" ref="K237:K241" si="299">SUM(J237)</f>
        <v>99.699999999999974</v>
      </c>
      <c r="L237" s="8">
        <v>9.8000000000000007</v>
      </c>
      <c r="M237" s="8">
        <v>0</v>
      </c>
      <c r="N237" s="8">
        <f t="shared" ref="N237:N241" si="300">SUM(K237:M237)</f>
        <v>109.49999999999997</v>
      </c>
      <c r="O237" s="17">
        <v>227</v>
      </c>
    </row>
    <row r="238" spans="1:15" s="9" customFormat="1" ht="12.75" customHeight="1">
      <c r="A238" s="12">
        <v>228</v>
      </c>
      <c r="B238" s="11" t="s">
        <v>156</v>
      </c>
      <c r="C238" s="8">
        <v>24.300000000000008</v>
      </c>
      <c r="D238" s="8">
        <v>3.4999999999999996</v>
      </c>
      <c r="E238" s="8">
        <v>0</v>
      </c>
      <c r="F238" s="8">
        <f t="shared" si="296"/>
        <v>27.800000000000008</v>
      </c>
      <c r="G238" s="8">
        <f t="shared" si="297"/>
        <v>27.800000000000008</v>
      </c>
      <c r="H238" s="8">
        <v>22.299999999999997</v>
      </c>
      <c r="I238" s="8">
        <v>0</v>
      </c>
      <c r="J238" s="8">
        <f t="shared" si="298"/>
        <v>50.100000000000009</v>
      </c>
      <c r="K238" s="8">
        <f t="shared" si="299"/>
        <v>50.100000000000009</v>
      </c>
      <c r="L238" s="8">
        <v>22.900000000000002</v>
      </c>
      <c r="M238" s="8">
        <v>0</v>
      </c>
      <c r="N238" s="8">
        <f t="shared" si="300"/>
        <v>73.000000000000014</v>
      </c>
      <c r="O238" s="17">
        <v>228</v>
      </c>
    </row>
    <row r="239" spans="1:15" s="9" customFormat="1" ht="12.75" customHeight="1">
      <c r="A239" s="12">
        <v>229</v>
      </c>
      <c r="B239" s="11" t="s">
        <v>157</v>
      </c>
      <c r="C239" s="8">
        <v>0</v>
      </c>
      <c r="D239" s="8">
        <v>0</v>
      </c>
      <c r="E239" s="8">
        <v>0</v>
      </c>
      <c r="F239" s="8">
        <f t="shared" si="296"/>
        <v>0</v>
      </c>
      <c r="G239" s="8">
        <f t="shared" si="297"/>
        <v>0</v>
      </c>
      <c r="H239" s="8">
        <v>0</v>
      </c>
      <c r="I239" s="8">
        <v>0</v>
      </c>
      <c r="J239" s="8">
        <f t="shared" si="298"/>
        <v>0</v>
      </c>
      <c r="K239" s="8">
        <f t="shared" si="299"/>
        <v>0</v>
      </c>
      <c r="L239" s="8">
        <v>0</v>
      </c>
      <c r="M239" s="8">
        <v>0</v>
      </c>
      <c r="N239" s="8">
        <f t="shared" si="300"/>
        <v>0</v>
      </c>
      <c r="O239" s="17">
        <v>229</v>
      </c>
    </row>
    <row r="240" spans="1:15" s="9" customFormat="1" ht="12.75" customHeight="1">
      <c r="A240" s="12">
        <v>230</v>
      </c>
      <c r="B240" s="11" t="s">
        <v>158</v>
      </c>
      <c r="C240" s="8">
        <v>14.599999999999985</v>
      </c>
      <c r="D240" s="8">
        <v>-9.1</v>
      </c>
      <c r="E240" s="8">
        <v>5.5</v>
      </c>
      <c r="F240" s="8">
        <f t="shared" si="296"/>
        <v>10.999999999999986</v>
      </c>
      <c r="G240" s="8">
        <f t="shared" si="297"/>
        <v>10.999999999999986</v>
      </c>
      <c r="H240" s="8">
        <v>-7.2999999999999989</v>
      </c>
      <c r="I240" s="8">
        <v>5.0999999999999996</v>
      </c>
      <c r="J240" s="8">
        <f t="shared" si="298"/>
        <v>8.7999999999999865</v>
      </c>
      <c r="K240" s="8">
        <f t="shared" si="299"/>
        <v>8.7999999999999865</v>
      </c>
      <c r="L240" s="8">
        <v>-1.9000000000000001</v>
      </c>
      <c r="M240" s="8">
        <v>0</v>
      </c>
      <c r="N240" s="8">
        <f t="shared" si="300"/>
        <v>6.8999999999999861</v>
      </c>
      <c r="O240" s="17">
        <v>230</v>
      </c>
    </row>
    <row r="241" spans="1:15" ht="12.75" customHeight="1">
      <c r="A241" s="12">
        <v>231</v>
      </c>
      <c r="B241" s="11" t="s">
        <v>159</v>
      </c>
      <c r="C241" s="8">
        <v>1.9000000000000004</v>
      </c>
      <c r="D241" s="8">
        <v>0.8</v>
      </c>
      <c r="E241" s="8">
        <v>10.4</v>
      </c>
      <c r="F241" s="8">
        <f t="shared" si="296"/>
        <v>13.100000000000001</v>
      </c>
      <c r="G241" s="8">
        <f t="shared" si="297"/>
        <v>13.100000000000001</v>
      </c>
      <c r="H241" s="8">
        <v>0.4</v>
      </c>
      <c r="I241" s="8">
        <v>0</v>
      </c>
      <c r="J241" s="8">
        <f t="shared" si="298"/>
        <v>13.500000000000002</v>
      </c>
      <c r="K241" s="8">
        <f t="shared" si="299"/>
        <v>13.500000000000002</v>
      </c>
      <c r="L241" s="8">
        <v>0.4</v>
      </c>
      <c r="M241" s="8">
        <v>0</v>
      </c>
      <c r="N241" s="8">
        <f t="shared" si="300"/>
        <v>13.900000000000002</v>
      </c>
      <c r="O241" s="17">
        <v>231</v>
      </c>
    </row>
    <row r="242" spans="1:15" ht="15" customHeight="1">
      <c r="A242" s="12">
        <v>232</v>
      </c>
      <c r="B242" s="22" t="s">
        <v>160</v>
      </c>
      <c r="C242" s="23">
        <f t="shared" ref="C242:N242" si="301">SUM(C11-C124)</f>
        <v>-31317.1</v>
      </c>
      <c r="D242" s="23">
        <f t="shared" si="301"/>
        <v>-4995.5</v>
      </c>
      <c r="E242" s="23">
        <f t="shared" si="301"/>
        <v>1305.6999999999998</v>
      </c>
      <c r="F242" s="23">
        <f t="shared" si="301"/>
        <v>-35006.89999999998</v>
      </c>
      <c r="G242" s="23">
        <f t="shared" si="301"/>
        <v>-35006.89999999998</v>
      </c>
      <c r="H242" s="23">
        <f t="shared" si="301"/>
        <v>-3876.5</v>
      </c>
      <c r="I242" s="23">
        <f t="shared" si="301"/>
        <v>22.80000000000004</v>
      </c>
      <c r="J242" s="23">
        <f t="shared" si="301"/>
        <v>-38860.599999999991</v>
      </c>
      <c r="K242" s="23">
        <f t="shared" si="301"/>
        <v>-38860.599999999991</v>
      </c>
      <c r="L242" s="23">
        <f t="shared" si="301"/>
        <v>-5335.7999999999975</v>
      </c>
      <c r="M242" s="23">
        <f t="shared" si="301"/>
        <v>158.1</v>
      </c>
      <c r="N242" s="23">
        <f t="shared" si="301"/>
        <v>-44038.3</v>
      </c>
      <c r="O242" s="17">
        <v>232</v>
      </c>
    </row>
    <row r="243" spans="1:15" ht="6" customHeight="1">
      <c r="A243" s="14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18"/>
    </row>
    <row r="245" spans="1:15" ht="12.75" customHeight="1">
      <c r="A245" s="56" t="s">
        <v>170</v>
      </c>
    </row>
    <row r="246" spans="1:15" ht="12.75" customHeight="1">
      <c r="A246" s="25" t="s">
        <v>168</v>
      </c>
    </row>
    <row r="247" spans="1:15" ht="12.75" customHeight="1">
      <c r="A247" s="25" t="s">
        <v>169</v>
      </c>
    </row>
  </sheetData>
  <mergeCells count="28">
    <mergeCell ref="A2:F2"/>
    <mergeCell ref="A1:F1"/>
    <mergeCell ref="G1:O1"/>
    <mergeCell ref="G2:O2"/>
    <mergeCell ref="A4:A9"/>
    <mergeCell ref="O4:O9"/>
    <mergeCell ref="B4:B9"/>
    <mergeCell ref="C7:F7"/>
    <mergeCell ref="G7:J7"/>
    <mergeCell ref="C8:C9"/>
    <mergeCell ref="D8:D9"/>
    <mergeCell ref="E8:E9"/>
    <mergeCell ref="F8:F9"/>
    <mergeCell ref="G8:G9"/>
    <mergeCell ref="H8:H9"/>
    <mergeCell ref="I8:I9"/>
    <mergeCell ref="J8:J9"/>
    <mergeCell ref="C4:F4"/>
    <mergeCell ref="C6:F6"/>
    <mergeCell ref="G4:N4"/>
    <mergeCell ref="G6:N6"/>
    <mergeCell ref="L8:L9"/>
    <mergeCell ref="M8:M9"/>
    <mergeCell ref="N8:N9"/>
    <mergeCell ref="K7:N7"/>
    <mergeCell ref="K8:K9"/>
    <mergeCell ref="C5:F5"/>
    <mergeCell ref="G5:N5"/>
  </mergeCells>
  <printOptions horizontalCentered="1"/>
  <pageMargins left="0.70866141732283472" right="0.70866141732283472" top="0.98425196850393704" bottom="0.98425196850393704" header="0" footer="0"/>
  <pageSetup scale="78" pageOrder="overThenDown" orientation="portrait" r:id="rId1"/>
  <headerFooter alignWithMargins="0"/>
  <rowBreaks count="4" manualBreakCount="4">
    <brk id="65" max="14" man="1"/>
    <brk id="120" max="14" man="1"/>
    <brk id="175" max="14" man="1"/>
    <brk id="2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341-22</vt:lpstr>
      <vt:lpstr>'341-22'!Área_de_impresión</vt:lpstr>
      <vt:lpstr>'341-22'!Títulos_a_imprimir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esaez</cp:lastModifiedBy>
  <cp:lastPrinted>2017-12-14T13:21:47Z</cp:lastPrinted>
  <dcterms:created xsi:type="dcterms:W3CDTF">2014-10-29T15:24:18Z</dcterms:created>
  <dcterms:modified xsi:type="dcterms:W3CDTF">2017-12-14T13:23:33Z</dcterms:modified>
</cp:coreProperties>
</file>